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C21" i="2" l="1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J3" i="1"/>
  <c r="G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3" i="2"/>
  <c r="C3" i="1"/>
  <c r="E88" i="1" l="1"/>
  <c r="F88" i="1"/>
  <c r="G88" i="1"/>
  <c r="H88" i="1"/>
  <c r="E87" i="1"/>
  <c r="F87" i="1"/>
  <c r="G87" i="1"/>
  <c r="H87" i="1"/>
  <c r="C67" i="1" l="1"/>
  <c r="I49" i="1"/>
  <c r="I1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I4" i="1"/>
  <c r="K4" i="1" s="1"/>
  <c r="L4" i="1" s="1"/>
  <c r="I5" i="1"/>
  <c r="I6" i="1"/>
  <c r="I7" i="1"/>
  <c r="I8" i="1"/>
  <c r="K8" i="1" s="1"/>
  <c r="L8" i="1" s="1"/>
  <c r="I9" i="1"/>
  <c r="I10" i="1"/>
  <c r="K10" i="1" s="1"/>
  <c r="L10" i="1" s="1"/>
  <c r="I11" i="1"/>
  <c r="K11" i="1" s="1"/>
  <c r="L11" i="1" s="1"/>
  <c r="I12" i="1"/>
  <c r="K12" i="1" s="1"/>
  <c r="L12" i="1" s="1"/>
  <c r="I13" i="1"/>
  <c r="K13" i="1" s="1"/>
  <c r="L13" i="1" s="1"/>
  <c r="K14" i="1"/>
  <c r="L14" i="1" s="1"/>
  <c r="I15" i="1"/>
  <c r="K15" i="1" s="1"/>
  <c r="L15" i="1" s="1"/>
  <c r="I16" i="1"/>
  <c r="K16" i="1" s="1"/>
  <c r="L16" i="1" s="1"/>
  <c r="I17" i="1"/>
  <c r="K17" i="1" s="1"/>
  <c r="L17" i="1" s="1"/>
  <c r="I18" i="1"/>
  <c r="K18" i="1" s="1"/>
  <c r="L18" i="1" s="1"/>
  <c r="I19" i="1"/>
  <c r="K19" i="1" s="1"/>
  <c r="L19" i="1" s="1"/>
  <c r="I20" i="1"/>
  <c r="K20" i="1" s="1"/>
  <c r="L20" i="1" s="1"/>
  <c r="I21" i="1"/>
  <c r="K21" i="1" s="1"/>
  <c r="L21" i="1" s="1"/>
  <c r="I22" i="1"/>
  <c r="K22" i="1" s="1"/>
  <c r="L22" i="1" s="1"/>
  <c r="I23" i="1"/>
  <c r="K23" i="1" s="1"/>
  <c r="L23" i="1" s="1"/>
  <c r="I24" i="1"/>
  <c r="K24" i="1" s="1"/>
  <c r="L24" i="1" s="1"/>
  <c r="I25" i="1"/>
  <c r="K25" i="1" s="1"/>
  <c r="L25" i="1" s="1"/>
  <c r="I26" i="1"/>
  <c r="K26" i="1" s="1"/>
  <c r="L26" i="1" s="1"/>
  <c r="I27" i="1"/>
  <c r="K27" i="1" s="1"/>
  <c r="L27" i="1" s="1"/>
  <c r="I28" i="1"/>
  <c r="K28" i="1" s="1"/>
  <c r="L28" i="1" s="1"/>
  <c r="I29" i="1"/>
  <c r="K29" i="1" s="1"/>
  <c r="L29" i="1" s="1"/>
  <c r="I30" i="1"/>
  <c r="K30" i="1" s="1"/>
  <c r="L30" i="1" s="1"/>
  <c r="I31" i="1"/>
  <c r="K31" i="1" s="1"/>
  <c r="L31" i="1" s="1"/>
  <c r="I32" i="1"/>
  <c r="K32" i="1" s="1"/>
  <c r="L32" i="1" s="1"/>
  <c r="I33" i="1"/>
  <c r="K33" i="1" s="1"/>
  <c r="L33" i="1" s="1"/>
  <c r="I34" i="1"/>
  <c r="K34" i="1" s="1"/>
  <c r="L34" i="1" s="1"/>
  <c r="I35" i="1"/>
  <c r="K35" i="1" s="1"/>
  <c r="L35" i="1" s="1"/>
  <c r="I36" i="1"/>
  <c r="K36" i="1" s="1"/>
  <c r="L36" i="1" s="1"/>
  <c r="I37" i="1"/>
  <c r="K37" i="1" s="1"/>
  <c r="L37" i="1" s="1"/>
  <c r="I38" i="1"/>
  <c r="K38" i="1" s="1"/>
  <c r="L38" i="1" s="1"/>
  <c r="I39" i="1"/>
  <c r="K39" i="1" s="1"/>
  <c r="L39" i="1" s="1"/>
  <c r="I40" i="1"/>
  <c r="K40" i="1" s="1"/>
  <c r="L40" i="1" s="1"/>
  <c r="I41" i="1"/>
  <c r="K41" i="1" s="1"/>
  <c r="L41" i="1" s="1"/>
  <c r="I42" i="1"/>
  <c r="K42" i="1" s="1"/>
  <c r="L42" i="1" s="1"/>
  <c r="I43" i="1"/>
  <c r="K43" i="1" s="1"/>
  <c r="L43" i="1" s="1"/>
  <c r="I44" i="1"/>
  <c r="K44" i="1" s="1"/>
  <c r="L44" i="1" s="1"/>
  <c r="I45" i="1"/>
  <c r="K45" i="1" s="1"/>
  <c r="L45" i="1" s="1"/>
  <c r="I46" i="1"/>
  <c r="K46" i="1" s="1"/>
  <c r="L46" i="1" s="1"/>
  <c r="I47" i="1"/>
  <c r="K47" i="1" s="1"/>
  <c r="L47" i="1" s="1"/>
  <c r="I48" i="1"/>
  <c r="K48" i="1" s="1"/>
  <c r="L48" i="1" s="1"/>
  <c r="K49" i="1"/>
  <c r="L49" i="1" s="1"/>
  <c r="I50" i="1"/>
  <c r="K50" i="1" s="1"/>
  <c r="L50" i="1" s="1"/>
  <c r="I51" i="1"/>
  <c r="K51" i="1" s="1"/>
  <c r="L51" i="1" s="1"/>
  <c r="I52" i="1"/>
  <c r="K52" i="1" s="1"/>
  <c r="L52" i="1" s="1"/>
  <c r="I53" i="1"/>
  <c r="K53" i="1" s="1"/>
  <c r="L53" i="1" s="1"/>
  <c r="I54" i="1"/>
  <c r="K54" i="1" s="1"/>
  <c r="L54" i="1" s="1"/>
  <c r="I55" i="1"/>
  <c r="K55" i="1" s="1"/>
  <c r="L55" i="1" s="1"/>
  <c r="I56" i="1"/>
  <c r="K56" i="1" s="1"/>
  <c r="L56" i="1" s="1"/>
  <c r="I57" i="1"/>
  <c r="K57" i="1" s="1"/>
  <c r="L57" i="1" s="1"/>
  <c r="I58" i="1"/>
  <c r="K58" i="1" s="1"/>
  <c r="L58" i="1" s="1"/>
  <c r="I59" i="1"/>
  <c r="K59" i="1" s="1"/>
  <c r="L59" i="1" s="1"/>
  <c r="I60" i="1"/>
  <c r="K60" i="1" s="1"/>
  <c r="L60" i="1" s="1"/>
  <c r="I61" i="1"/>
  <c r="K61" i="1" s="1"/>
  <c r="L61" i="1" s="1"/>
  <c r="I62" i="1"/>
  <c r="K62" i="1" s="1"/>
  <c r="L62" i="1" s="1"/>
  <c r="I63" i="1"/>
  <c r="K63" i="1" s="1"/>
  <c r="L63" i="1" s="1"/>
  <c r="I64" i="1"/>
  <c r="K64" i="1" s="1"/>
  <c r="L64" i="1" s="1"/>
  <c r="I65" i="1"/>
  <c r="K65" i="1" s="1"/>
  <c r="L65" i="1" s="1"/>
  <c r="I66" i="1"/>
  <c r="K66" i="1" s="1"/>
  <c r="L66" i="1" s="1"/>
  <c r="I67" i="1"/>
  <c r="K67" i="1" s="1"/>
  <c r="L67" i="1" s="1"/>
  <c r="I68" i="1"/>
  <c r="K68" i="1" s="1"/>
  <c r="I69" i="1"/>
  <c r="K69" i="1" s="1"/>
  <c r="L69" i="1" s="1"/>
  <c r="I70" i="1"/>
  <c r="K70" i="1" s="1"/>
  <c r="L70" i="1" s="1"/>
  <c r="I71" i="1"/>
  <c r="K71" i="1" s="1"/>
  <c r="L71" i="1" s="1"/>
  <c r="I72" i="1"/>
  <c r="K72" i="1" s="1"/>
  <c r="L72" i="1" s="1"/>
  <c r="I73" i="1"/>
  <c r="K73" i="1" s="1"/>
  <c r="L73" i="1" s="1"/>
  <c r="I74" i="1"/>
  <c r="K74" i="1" s="1"/>
  <c r="L74" i="1" s="1"/>
  <c r="I75" i="1"/>
  <c r="K75" i="1" s="1"/>
  <c r="L75" i="1" s="1"/>
  <c r="I76" i="1"/>
  <c r="K76" i="1" s="1"/>
  <c r="L76" i="1" s="1"/>
  <c r="I77" i="1"/>
  <c r="K77" i="1" s="1"/>
  <c r="L77" i="1" s="1"/>
  <c r="I78" i="1"/>
  <c r="K78" i="1" s="1"/>
  <c r="L78" i="1" s="1"/>
  <c r="I79" i="1"/>
  <c r="K79" i="1" s="1"/>
  <c r="L79" i="1" s="1"/>
  <c r="I80" i="1"/>
  <c r="K80" i="1" s="1"/>
  <c r="L80" i="1" s="1"/>
  <c r="I81" i="1"/>
  <c r="K81" i="1" s="1"/>
  <c r="L81" i="1" s="1"/>
  <c r="I82" i="1"/>
  <c r="K82" i="1" s="1"/>
  <c r="L82" i="1" s="1"/>
  <c r="I83" i="1"/>
  <c r="K83" i="1" s="1"/>
  <c r="L83" i="1" s="1"/>
  <c r="I84" i="1"/>
  <c r="K84" i="1" s="1"/>
  <c r="L84" i="1" s="1"/>
  <c r="I85" i="1"/>
  <c r="K85" i="1" s="1"/>
  <c r="L85" i="1" s="1"/>
  <c r="I86" i="1"/>
  <c r="K86" i="1" s="1"/>
  <c r="L86" i="1" s="1"/>
  <c r="I3" i="1"/>
  <c r="C4" i="1"/>
  <c r="C5" i="1"/>
  <c r="C6" i="1"/>
  <c r="C9" i="1"/>
  <c r="C10" i="1"/>
  <c r="C7" i="1"/>
  <c r="C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8" i="1"/>
  <c r="J88" i="1" l="1"/>
  <c r="J87" i="1"/>
  <c r="K3" i="1"/>
  <c r="L3" i="1" s="1"/>
  <c r="I88" i="1"/>
  <c r="I87" i="1"/>
  <c r="C87" i="1"/>
  <c r="L68" i="1"/>
  <c r="K9" i="1"/>
  <c r="L9" i="1" s="1"/>
  <c r="K7" i="1"/>
  <c r="L7" i="1" s="1"/>
  <c r="K6" i="1"/>
  <c r="L6" i="1" s="1"/>
  <c r="K5" i="1"/>
  <c r="L5" i="1" s="1"/>
  <c r="K87" i="1" l="1"/>
  <c r="K88" i="1"/>
  <c r="L88" i="1"/>
  <c r="L87" i="1"/>
  <c r="M87" i="1" s="1"/>
</calcChain>
</file>

<file path=xl/sharedStrings.xml><?xml version="1.0" encoding="utf-8"?>
<sst xmlns="http://schemas.openxmlformats.org/spreadsheetml/2006/main" count="204" uniqueCount="115">
  <si>
    <t>atleta</t>
  </si>
  <si>
    <t>data di nascita</t>
  </si>
  <si>
    <t>sesso</t>
  </si>
  <si>
    <t>CMJ</t>
  </si>
  <si>
    <t>CMJ B</t>
  </si>
  <si>
    <t>SLJ</t>
  </si>
  <si>
    <t>SLJ B</t>
  </si>
  <si>
    <t>indice CMJ</t>
  </si>
  <si>
    <t>delta SLJ-CMJ</t>
  </si>
  <si>
    <t>delta va</t>
  </si>
  <si>
    <t>età</t>
  </si>
  <si>
    <t>indice SLJ</t>
  </si>
  <si>
    <t>Murialdo</t>
  </si>
  <si>
    <t>Castellettese</t>
  </si>
  <si>
    <t>Saben Roller</t>
  </si>
  <si>
    <t>Victoria Alba</t>
  </si>
  <si>
    <t>Blue Roller</t>
  </si>
  <si>
    <t>Rollerblot</t>
  </si>
  <si>
    <t>G&amp;S Roller Skates</t>
  </si>
  <si>
    <t>Skating Settimo</t>
  </si>
  <si>
    <t>San Giacomo</t>
  </si>
  <si>
    <t>Roller Vallevelbo</t>
  </si>
  <si>
    <t>F</t>
  </si>
  <si>
    <t>M</t>
  </si>
  <si>
    <t>Skating Vercelli</t>
  </si>
  <si>
    <t>S.E.A.</t>
  </si>
  <si>
    <t>media</t>
  </si>
  <si>
    <t>DS</t>
  </si>
  <si>
    <t>atleta 1</t>
  </si>
  <si>
    <t>atleta 2</t>
  </si>
  <si>
    <t>atleta 3</t>
  </si>
  <si>
    <t>atleta 4</t>
  </si>
  <si>
    <t>atleta 5</t>
  </si>
  <si>
    <t>atleta 6</t>
  </si>
  <si>
    <t>atleta 7</t>
  </si>
  <si>
    <t>atleta 8</t>
  </si>
  <si>
    <t>atleta 9</t>
  </si>
  <si>
    <t>atleta 10</t>
  </si>
  <si>
    <t>atleta 11</t>
  </si>
  <si>
    <t>atleta 12</t>
  </si>
  <si>
    <t>atleta 13</t>
  </si>
  <si>
    <t>atleta 14</t>
  </si>
  <si>
    <t>atleta 15</t>
  </si>
  <si>
    <t>atleta 16</t>
  </si>
  <si>
    <t>atleta 17</t>
  </si>
  <si>
    <t>atleta 18</t>
  </si>
  <si>
    <t>atleta 19</t>
  </si>
  <si>
    <t>atleta 20</t>
  </si>
  <si>
    <t>atleta 21</t>
  </si>
  <si>
    <t>atleta 22</t>
  </si>
  <si>
    <t>atleta 23</t>
  </si>
  <si>
    <t>atleta 24</t>
  </si>
  <si>
    <t>atleta 25</t>
  </si>
  <si>
    <t>atleta 26</t>
  </si>
  <si>
    <t>atleta 27</t>
  </si>
  <si>
    <t>atleta 28</t>
  </si>
  <si>
    <t>atleta 29</t>
  </si>
  <si>
    <t>atleta 30</t>
  </si>
  <si>
    <t>atleta 31</t>
  </si>
  <si>
    <t>atleta 32</t>
  </si>
  <si>
    <t>atleta 33</t>
  </si>
  <si>
    <t>atleta 34</t>
  </si>
  <si>
    <t>atleta 35</t>
  </si>
  <si>
    <t>atleta 36</t>
  </si>
  <si>
    <t>atleta 37</t>
  </si>
  <si>
    <t>atleta 38</t>
  </si>
  <si>
    <t>atleta 39</t>
  </si>
  <si>
    <t>atleta 40</t>
  </si>
  <si>
    <t>atleta 41</t>
  </si>
  <si>
    <t>atleta 42</t>
  </si>
  <si>
    <t>atleta 43</t>
  </si>
  <si>
    <t>atleta 44</t>
  </si>
  <si>
    <t>atleta 45</t>
  </si>
  <si>
    <t>atleta 46</t>
  </si>
  <si>
    <t>atleta 47</t>
  </si>
  <si>
    <t>atleta 48</t>
  </si>
  <si>
    <t>atleta 49</t>
  </si>
  <si>
    <t>atleta 50</t>
  </si>
  <si>
    <t>atleta 51</t>
  </si>
  <si>
    <t>atleta 52</t>
  </si>
  <si>
    <t>atleta 53</t>
  </si>
  <si>
    <t>atleta 54</t>
  </si>
  <si>
    <t>atleta 55</t>
  </si>
  <si>
    <t>atleta 56</t>
  </si>
  <si>
    <t>atleta 57</t>
  </si>
  <si>
    <t>atleta 58</t>
  </si>
  <si>
    <t>atleta 59</t>
  </si>
  <si>
    <t>atleta 60</t>
  </si>
  <si>
    <t>atleta 61</t>
  </si>
  <si>
    <t>atleta 62</t>
  </si>
  <si>
    <t>atleta 63</t>
  </si>
  <si>
    <t>atleta 64</t>
  </si>
  <si>
    <t>atleta 65</t>
  </si>
  <si>
    <t>atleta 66</t>
  </si>
  <si>
    <t>atleta 67</t>
  </si>
  <si>
    <t>atleta 68</t>
  </si>
  <si>
    <t>atleta 69</t>
  </si>
  <si>
    <t>atleta 70</t>
  </si>
  <si>
    <t>atleta 71</t>
  </si>
  <si>
    <t>atleta 72</t>
  </si>
  <si>
    <t>atleta 73</t>
  </si>
  <si>
    <t>atleta 74</t>
  </si>
  <si>
    <t>atleta 75</t>
  </si>
  <si>
    <t>atleta 76</t>
  </si>
  <si>
    <t>atleta 77</t>
  </si>
  <si>
    <t>atleta 78</t>
  </si>
  <si>
    <t>atleta 79</t>
  </si>
  <si>
    <t>atleta 80</t>
  </si>
  <si>
    <t>atleta 81</t>
  </si>
  <si>
    <t>atleta 82</t>
  </si>
  <si>
    <t>atleta 83</t>
  </si>
  <si>
    <t>atleta 84</t>
  </si>
  <si>
    <t>inserire data test</t>
  </si>
  <si>
    <t xml:space="preserve">inserire cognome </t>
  </si>
  <si>
    <t>inserire data di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</si>
</sst>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9" fontId="1" fillId="2" borderId="0" xfId="0" applyNumberFormat="1" applyFont="1" applyFill="1"/>
    <xf numFmtId="14" fontId="2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workbookViewId="0"/>
  </sheetViews>
  <sheetFormatPr defaultRowHeight="15" x14ac:dyDescent="0.25"/>
  <cols>
    <col min="2" max="2" width="10.7109375" bestFit="1" customWidth="1"/>
  </cols>
  <sheetData>
    <row r="1" spans="1:16" x14ac:dyDescent="0.25">
      <c r="A1" s="5"/>
      <c r="B1" s="6">
        <v>43057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x14ac:dyDescent="0.25">
      <c r="A2" s="5" t="s">
        <v>0</v>
      </c>
      <c r="B2" s="5" t="s">
        <v>1</v>
      </c>
      <c r="C2" s="5" t="s">
        <v>10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11</v>
      </c>
      <c r="K2" s="5" t="s">
        <v>8</v>
      </c>
      <c r="L2" s="5" t="s">
        <v>9</v>
      </c>
    </row>
    <row r="3" spans="1:16" x14ac:dyDescent="0.25">
      <c r="A3" t="s">
        <v>28</v>
      </c>
      <c r="B3" s="1">
        <v>40714</v>
      </c>
      <c r="C3" s="2">
        <f t="shared" ref="C3:C10" si="0">($B$1-B3)/365</f>
        <v>6.419178082191781</v>
      </c>
      <c r="D3" t="s">
        <v>22</v>
      </c>
      <c r="E3" s="2">
        <v>18.2</v>
      </c>
      <c r="F3" s="2">
        <v>22</v>
      </c>
      <c r="G3">
        <v>86</v>
      </c>
      <c r="H3">
        <v>93</v>
      </c>
      <c r="I3" s="4">
        <f t="shared" ref="I3:I34" si="1">F3/E3</f>
        <v>1.2087912087912089</v>
      </c>
      <c r="J3" s="4">
        <f>H3/G3</f>
        <v>1.0813953488372092</v>
      </c>
      <c r="K3" s="4">
        <f t="shared" ref="K3:K34" si="2">J3-I3</f>
        <v>-0.12739585995399971</v>
      </c>
      <c r="L3" s="4">
        <f t="shared" ref="L3:L34" si="3">ABS(K3)</f>
        <v>0.12739585995399971</v>
      </c>
      <c r="M3" s="5" t="s">
        <v>24</v>
      </c>
      <c r="P3" s="5"/>
    </row>
    <row r="4" spans="1:16" x14ac:dyDescent="0.25">
      <c r="A4" t="s">
        <v>29</v>
      </c>
      <c r="B4" s="1">
        <v>40082</v>
      </c>
      <c r="C4" s="2">
        <f t="shared" si="0"/>
        <v>8.1506849315068486</v>
      </c>
      <c r="D4" t="s">
        <v>22</v>
      </c>
      <c r="E4" s="2">
        <v>22.4</v>
      </c>
      <c r="F4" s="2">
        <v>26.7</v>
      </c>
      <c r="G4">
        <v>84</v>
      </c>
      <c r="H4">
        <v>100</v>
      </c>
      <c r="I4" s="4">
        <f t="shared" si="1"/>
        <v>1.1919642857142858</v>
      </c>
      <c r="J4" s="4">
        <f t="shared" ref="J4:J34" si="4">H4/G4</f>
        <v>1.1904761904761905</v>
      </c>
      <c r="K4" s="4">
        <f t="shared" si="2"/>
        <v>-1.4880952380953438E-3</v>
      </c>
      <c r="L4" s="4">
        <f t="shared" si="3"/>
        <v>1.4880952380953438E-3</v>
      </c>
      <c r="M4" s="5"/>
      <c r="P4" s="5"/>
    </row>
    <row r="5" spans="1:16" x14ac:dyDescent="0.25">
      <c r="A5" t="s">
        <v>30</v>
      </c>
      <c r="B5" s="1">
        <v>37566</v>
      </c>
      <c r="C5" s="2">
        <f t="shared" si="0"/>
        <v>15.043835616438356</v>
      </c>
      <c r="D5" t="s">
        <v>22</v>
      </c>
      <c r="E5" s="2">
        <v>24.8</v>
      </c>
      <c r="F5" s="2">
        <v>35</v>
      </c>
      <c r="G5" s="3">
        <v>154</v>
      </c>
      <c r="H5" s="3">
        <v>179</v>
      </c>
      <c r="I5" s="4">
        <f t="shared" si="1"/>
        <v>1.411290322580645</v>
      </c>
      <c r="J5" s="4">
        <f t="shared" si="4"/>
        <v>1.1623376623376624</v>
      </c>
      <c r="K5" s="4">
        <f t="shared" si="2"/>
        <v>-0.24895266024298257</v>
      </c>
      <c r="L5" s="4">
        <f t="shared" si="3"/>
        <v>0.24895266024298257</v>
      </c>
      <c r="M5" s="5"/>
      <c r="P5" s="5"/>
    </row>
    <row r="6" spans="1:16" x14ac:dyDescent="0.25">
      <c r="A6" t="s">
        <v>31</v>
      </c>
      <c r="B6" s="1">
        <v>37846</v>
      </c>
      <c r="C6" s="2">
        <f t="shared" si="0"/>
        <v>14.276712328767124</v>
      </c>
      <c r="D6" t="s">
        <v>22</v>
      </c>
      <c r="E6" s="2">
        <v>28.4</v>
      </c>
      <c r="F6" s="2">
        <v>33.4</v>
      </c>
      <c r="G6" s="3">
        <v>155</v>
      </c>
      <c r="H6" s="3">
        <v>175</v>
      </c>
      <c r="I6" s="4">
        <f t="shared" si="1"/>
        <v>1.176056338028169</v>
      </c>
      <c r="J6" s="4">
        <f t="shared" si="4"/>
        <v>1.1290322580645162</v>
      </c>
      <c r="K6" s="4">
        <f t="shared" si="2"/>
        <v>-4.7024079963652765E-2</v>
      </c>
      <c r="L6" s="4">
        <f t="shared" si="3"/>
        <v>4.7024079963652765E-2</v>
      </c>
      <c r="M6" s="5"/>
    </row>
    <row r="7" spans="1:16" x14ac:dyDescent="0.25">
      <c r="A7" t="s">
        <v>32</v>
      </c>
      <c r="B7" s="1">
        <v>35224</v>
      </c>
      <c r="C7" s="2">
        <f t="shared" si="0"/>
        <v>21.460273972602739</v>
      </c>
      <c r="D7" t="s">
        <v>22</v>
      </c>
      <c r="E7" s="2">
        <v>31.9</v>
      </c>
      <c r="F7" s="2">
        <v>31.1</v>
      </c>
      <c r="G7" s="3">
        <v>150</v>
      </c>
      <c r="H7" s="3">
        <v>188</v>
      </c>
      <c r="I7" s="4">
        <f t="shared" si="1"/>
        <v>0.97492163009404398</v>
      </c>
      <c r="J7" s="4">
        <f t="shared" si="4"/>
        <v>1.2533333333333334</v>
      </c>
      <c r="K7" s="4">
        <f t="shared" si="2"/>
        <v>0.27841170323928943</v>
      </c>
      <c r="L7" s="4">
        <f t="shared" si="3"/>
        <v>0.27841170323928943</v>
      </c>
      <c r="M7" s="5"/>
    </row>
    <row r="8" spans="1:16" x14ac:dyDescent="0.25">
      <c r="A8" t="s">
        <v>33</v>
      </c>
      <c r="B8" s="1">
        <v>37068</v>
      </c>
      <c r="C8" s="2">
        <f t="shared" si="0"/>
        <v>16.408219178082192</v>
      </c>
      <c r="D8" t="s">
        <v>22</v>
      </c>
      <c r="E8" s="2">
        <v>29.9</v>
      </c>
      <c r="F8" s="2">
        <v>33</v>
      </c>
      <c r="G8">
        <v>137</v>
      </c>
      <c r="H8">
        <v>162</v>
      </c>
      <c r="I8" s="4">
        <f t="shared" si="1"/>
        <v>1.1036789297658864</v>
      </c>
      <c r="J8" s="4">
        <f t="shared" si="4"/>
        <v>1.1824817518248176</v>
      </c>
      <c r="K8" s="4">
        <f t="shared" si="2"/>
        <v>7.8802822058931188E-2</v>
      </c>
      <c r="L8" s="4">
        <f t="shared" si="3"/>
        <v>7.8802822058931188E-2</v>
      </c>
      <c r="M8" s="5"/>
    </row>
    <row r="9" spans="1:16" x14ac:dyDescent="0.25">
      <c r="A9" t="s">
        <v>34</v>
      </c>
      <c r="B9" s="1">
        <v>36655</v>
      </c>
      <c r="C9" s="2">
        <f t="shared" si="0"/>
        <v>17.539726027397261</v>
      </c>
      <c r="D9" t="s">
        <v>23</v>
      </c>
      <c r="E9" s="2">
        <v>42.4</v>
      </c>
      <c r="F9" s="2">
        <v>44.6</v>
      </c>
      <c r="G9" s="3">
        <v>205</v>
      </c>
      <c r="H9" s="3">
        <v>236</v>
      </c>
      <c r="I9" s="4">
        <f t="shared" si="1"/>
        <v>1.0518867924528303</v>
      </c>
      <c r="J9" s="4">
        <f t="shared" si="4"/>
        <v>1.1512195121951219</v>
      </c>
      <c r="K9" s="4">
        <f t="shared" si="2"/>
        <v>9.933271974229152E-2</v>
      </c>
      <c r="L9" s="4">
        <f t="shared" si="3"/>
        <v>9.933271974229152E-2</v>
      </c>
      <c r="M9" s="5"/>
    </row>
    <row r="10" spans="1:16" x14ac:dyDescent="0.25">
      <c r="A10" t="s">
        <v>35</v>
      </c>
      <c r="B10" s="1">
        <v>36500</v>
      </c>
      <c r="C10" s="2">
        <f t="shared" si="0"/>
        <v>17.964383561643835</v>
      </c>
      <c r="D10" t="s">
        <v>23</v>
      </c>
      <c r="E10" s="2">
        <v>54.2</v>
      </c>
      <c r="F10" s="2">
        <v>56.7</v>
      </c>
      <c r="G10">
        <v>205</v>
      </c>
      <c r="H10">
        <v>248</v>
      </c>
      <c r="I10" s="4">
        <f t="shared" si="1"/>
        <v>1.0461254612546125</v>
      </c>
      <c r="J10" s="4">
        <f t="shared" si="4"/>
        <v>1.2097560975609756</v>
      </c>
      <c r="K10" s="4">
        <f t="shared" si="2"/>
        <v>0.1636306363063631</v>
      </c>
      <c r="L10" s="4">
        <f t="shared" si="3"/>
        <v>0.1636306363063631</v>
      </c>
      <c r="M10" s="5"/>
    </row>
    <row r="11" spans="1:16" x14ac:dyDescent="0.25">
      <c r="A11" t="s">
        <v>36</v>
      </c>
      <c r="B11" s="1">
        <v>40167</v>
      </c>
      <c r="C11" s="2">
        <f t="shared" ref="C11:C34" si="5">($B$1-B11)/365</f>
        <v>7.9178082191780819</v>
      </c>
      <c r="D11" t="s">
        <v>22</v>
      </c>
      <c r="E11" s="2">
        <v>19.5</v>
      </c>
      <c r="F11" s="2">
        <v>20.9</v>
      </c>
      <c r="G11">
        <v>88</v>
      </c>
      <c r="H11">
        <v>110</v>
      </c>
      <c r="I11" s="4">
        <f t="shared" si="1"/>
        <v>1.0717948717948718</v>
      </c>
      <c r="J11" s="4">
        <f t="shared" si="4"/>
        <v>1.25</v>
      </c>
      <c r="K11" s="4">
        <f t="shared" si="2"/>
        <v>0.17820512820512824</v>
      </c>
      <c r="L11" s="4">
        <f t="shared" si="3"/>
        <v>0.17820512820512824</v>
      </c>
      <c r="M11" s="5" t="s">
        <v>12</v>
      </c>
    </row>
    <row r="12" spans="1:16" x14ac:dyDescent="0.25">
      <c r="A12" t="s">
        <v>37</v>
      </c>
      <c r="B12" s="1">
        <v>40534</v>
      </c>
      <c r="C12" s="2">
        <f t="shared" si="5"/>
        <v>6.912328767123288</v>
      </c>
      <c r="D12" t="s">
        <v>22</v>
      </c>
      <c r="E12" s="2">
        <v>15.5</v>
      </c>
      <c r="F12" s="2">
        <v>19.3</v>
      </c>
      <c r="G12">
        <v>86</v>
      </c>
      <c r="H12">
        <v>126</v>
      </c>
      <c r="I12" s="4">
        <f t="shared" si="1"/>
        <v>1.2451612903225806</v>
      </c>
      <c r="J12" s="4">
        <f t="shared" si="4"/>
        <v>1.4651162790697674</v>
      </c>
      <c r="K12" s="4">
        <f t="shared" si="2"/>
        <v>0.21995498874718677</v>
      </c>
      <c r="L12" s="4">
        <f t="shared" si="3"/>
        <v>0.21995498874718677</v>
      </c>
      <c r="M12" s="5"/>
    </row>
    <row r="13" spans="1:16" x14ac:dyDescent="0.25">
      <c r="A13" t="s">
        <v>38</v>
      </c>
      <c r="B13" s="1">
        <v>38822</v>
      </c>
      <c r="C13" s="2">
        <f t="shared" si="5"/>
        <v>11.602739726027398</v>
      </c>
      <c r="D13" t="s">
        <v>22</v>
      </c>
      <c r="E13" s="2">
        <v>24.8</v>
      </c>
      <c r="F13" s="2">
        <v>34.700000000000003</v>
      </c>
      <c r="G13">
        <v>154</v>
      </c>
      <c r="H13">
        <v>161</v>
      </c>
      <c r="I13" s="4">
        <f t="shared" si="1"/>
        <v>1.3991935483870968</v>
      </c>
      <c r="J13" s="4">
        <f t="shared" si="4"/>
        <v>1.0454545454545454</v>
      </c>
      <c r="K13" s="4">
        <f t="shared" si="2"/>
        <v>-0.35373900293255134</v>
      </c>
      <c r="L13" s="4">
        <f t="shared" si="3"/>
        <v>0.35373900293255134</v>
      </c>
      <c r="M13" s="5"/>
    </row>
    <row r="14" spans="1:16" x14ac:dyDescent="0.25">
      <c r="A14" t="s">
        <v>39</v>
      </c>
      <c r="B14" s="1">
        <v>38901</v>
      </c>
      <c r="C14" s="2">
        <f t="shared" si="5"/>
        <v>11.386301369863014</v>
      </c>
      <c r="D14" t="s">
        <v>22</v>
      </c>
      <c r="E14" s="2">
        <v>22.8</v>
      </c>
      <c r="F14" s="2">
        <v>30.5</v>
      </c>
      <c r="G14">
        <v>96</v>
      </c>
      <c r="H14">
        <v>124</v>
      </c>
      <c r="I14" s="4">
        <f t="shared" si="1"/>
        <v>1.3377192982456141</v>
      </c>
      <c r="J14" s="4">
        <f t="shared" si="4"/>
        <v>1.2916666666666667</v>
      </c>
      <c r="K14" s="4">
        <f t="shared" si="2"/>
        <v>-4.6052631578947345E-2</v>
      </c>
      <c r="L14" s="4">
        <f t="shared" si="3"/>
        <v>4.6052631578947345E-2</v>
      </c>
      <c r="M14" s="5"/>
    </row>
    <row r="15" spans="1:16" x14ac:dyDescent="0.25">
      <c r="A15" t="s">
        <v>40</v>
      </c>
      <c r="B15" s="1">
        <v>39142</v>
      </c>
      <c r="C15" s="2">
        <f t="shared" si="5"/>
        <v>10.726027397260275</v>
      </c>
      <c r="D15" t="s">
        <v>22</v>
      </c>
      <c r="E15" s="2">
        <v>13.1</v>
      </c>
      <c r="F15" s="2">
        <v>24.1</v>
      </c>
      <c r="G15">
        <v>120</v>
      </c>
      <c r="H15">
        <v>148</v>
      </c>
      <c r="I15" s="4">
        <f t="shared" si="1"/>
        <v>1.8396946564885497</v>
      </c>
      <c r="J15" s="4">
        <f t="shared" si="4"/>
        <v>1.2333333333333334</v>
      </c>
      <c r="K15" s="4">
        <f t="shared" si="2"/>
        <v>-0.60636132315521629</v>
      </c>
      <c r="L15" s="4">
        <f t="shared" si="3"/>
        <v>0.60636132315521629</v>
      </c>
      <c r="M15" s="5"/>
    </row>
    <row r="16" spans="1:16" x14ac:dyDescent="0.25">
      <c r="A16" t="s">
        <v>41</v>
      </c>
      <c r="B16" s="1">
        <v>39678</v>
      </c>
      <c r="C16" s="2">
        <f t="shared" si="5"/>
        <v>9.257534246575343</v>
      </c>
      <c r="D16" t="s">
        <v>22</v>
      </c>
      <c r="E16" s="2">
        <v>22.6</v>
      </c>
      <c r="F16" s="2">
        <v>27.8</v>
      </c>
      <c r="G16">
        <v>131</v>
      </c>
      <c r="H16">
        <v>132</v>
      </c>
      <c r="I16" s="4">
        <f t="shared" si="1"/>
        <v>1.2300884955752212</v>
      </c>
      <c r="J16" s="4">
        <f t="shared" si="4"/>
        <v>1.0076335877862594</v>
      </c>
      <c r="K16" s="4">
        <f t="shared" si="2"/>
        <v>-0.22245490778896171</v>
      </c>
      <c r="L16" s="4">
        <f t="shared" si="3"/>
        <v>0.22245490778896171</v>
      </c>
      <c r="M16" s="5"/>
    </row>
    <row r="17" spans="1:13" x14ac:dyDescent="0.25">
      <c r="A17" t="s">
        <v>42</v>
      </c>
      <c r="B17" s="1">
        <v>38164</v>
      </c>
      <c r="C17" s="2">
        <f t="shared" si="5"/>
        <v>13.405479452054795</v>
      </c>
      <c r="D17" t="s">
        <v>22</v>
      </c>
      <c r="E17" s="2">
        <v>34.299999999999997</v>
      </c>
      <c r="F17" s="2">
        <v>40.4</v>
      </c>
      <c r="G17">
        <v>142</v>
      </c>
      <c r="H17">
        <v>188</v>
      </c>
      <c r="I17" s="4">
        <f t="shared" si="1"/>
        <v>1.1778425655976676</v>
      </c>
      <c r="J17" s="4">
        <f t="shared" si="4"/>
        <v>1.323943661971831</v>
      </c>
      <c r="K17" s="4">
        <f t="shared" si="2"/>
        <v>0.14610109637416335</v>
      </c>
      <c r="L17" s="4">
        <f t="shared" si="3"/>
        <v>0.14610109637416335</v>
      </c>
      <c r="M17" s="5"/>
    </row>
    <row r="18" spans="1:13" x14ac:dyDescent="0.25">
      <c r="A18" t="s">
        <v>43</v>
      </c>
      <c r="B18" s="1">
        <v>38307</v>
      </c>
      <c r="C18" s="2">
        <f t="shared" si="5"/>
        <v>13.013698630136986</v>
      </c>
      <c r="D18" t="s">
        <v>22</v>
      </c>
      <c r="E18" s="2">
        <v>37.4</v>
      </c>
      <c r="F18" s="2">
        <v>45.5</v>
      </c>
      <c r="G18">
        <v>157</v>
      </c>
      <c r="H18">
        <v>186</v>
      </c>
      <c r="I18" s="4">
        <f t="shared" si="1"/>
        <v>1.2165775401069518</v>
      </c>
      <c r="J18" s="4">
        <f t="shared" si="4"/>
        <v>1.1847133757961783</v>
      </c>
      <c r="K18" s="4">
        <f t="shared" si="2"/>
        <v>-3.1864164310773546E-2</v>
      </c>
      <c r="L18" s="4">
        <f t="shared" si="3"/>
        <v>3.1864164310773546E-2</v>
      </c>
      <c r="M18" s="5"/>
    </row>
    <row r="19" spans="1:13" x14ac:dyDescent="0.25">
      <c r="A19" t="s">
        <v>44</v>
      </c>
      <c r="B19" s="1">
        <v>40257</v>
      </c>
      <c r="C19" s="2">
        <f t="shared" si="5"/>
        <v>7.6712328767123283</v>
      </c>
      <c r="D19" t="s">
        <v>22</v>
      </c>
      <c r="E19" s="2">
        <v>12.7</v>
      </c>
      <c r="F19" s="2">
        <v>29.4</v>
      </c>
      <c r="G19">
        <v>96</v>
      </c>
      <c r="H19">
        <v>120</v>
      </c>
      <c r="I19" s="4">
        <f t="shared" si="1"/>
        <v>2.3149606299212597</v>
      </c>
      <c r="J19" s="4">
        <f t="shared" si="4"/>
        <v>1.25</v>
      </c>
      <c r="K19" s="4">
        <f t="shared" si="2"/>
        <v>-1.0649606299212597</v>
      </c>
      <c r="L19" s="4">
        <f t="shared" si="3"/>
        <v>1.0649606299212597</v>
      </c>
      <c r="M19" s="5" t="s">
        <v>13</v>
      </c>
    </row>
    <row r="20" spans="1:13" x14ac:dyDescent="0.25">
      <c r="A20" t="s">
        <v>45</v>
      </c>
      <c r="B20" s="1">
        <v>39832</v>
      </c>
      <c r="C20" s="2">
        <f t="shared" si="5"/>
        <v>8.8356164383561637</v>
      </c>
      <c r="D20" t="s">
        <v>23</v>
      </c>
      <c r="E20" s="2">
        <v>27</v>
      </c>
      <c r="F20" s="2">
        <v>30.2</v>
      </c>
      <c r="G20">
        <v>123</v>
      </c>
      <c r="H20">
        <v>138</v>
      </c>
      <c r="I20" s="4">
        <f t="shared" si="1"/>
        <v>1.1185185185185185</v>
      </c>
      <c r="J20" s="4">
        <f t="shared" si="4"/>
        <v>1.1219512195121952</v>
      </c>
      <c r="K20" s="4">
        <f t="shared" si="2"/>
        <v>3.4327009936767627E-3</v>
      </c>
      <c r="L20" s="4">
        <f t="shared" si="3"/>
        <v>3.4327009936767627E-3</v>
      </c>
      <c r="M20" s="5"/>
    </row>
    <row r="21" spans="1:13" x14ac:dyDescent="0.25">
      <c r="A21" t="s">
        <v>46</v>
      </c>
      <c r="B21" s="1">
        <v>39752</v>
      </c>
      <c r="C21" s="2">
        <f t="shared" si="5"/>
        <v>9.0547945205479454</v>
      </c>
      <c r="D21" t="s">
        <v>22</v>
      </c>
      <c r="E21" s="2">
        <v>25.6</v>
      </c>
      <c r="F21" s="2">
        <v>32.299999999999997</v>
      </c>
      <c r="G21">
        <v>122</v>
      </c>
      <c r="H21">
        <v>140</v>
      </c>
      <c r="I21" s="4">
        <f t="shared" si="1"/>
        <v>1.2617187499999998</v>
      </c>
      <c r="J21" s="4">
        <f t="shared" si="4"/>
        <v>1.1475409836065573</v>
      </c>
      <c r="K21" s="4">
        <f t="shared" si="2"/>
        <v>-0.11417776639344246</v>
      </c>
      <c r="L21" s="4">
        <f t="shared" si="3"/>
        <v>0.11417776639344246</v>
      </c>
      <c r="M21" s="5"/>
    </row>
    <row r="22" spans="1:13" x14ac:dyDescent="0.25">
      <c r="A22" t="s">
        <v>47</v>
      </c>
      <c r="B22" s="1">
        <v>38265</v>
      </c>
      <c r="C22" s="2">
        <f t="shared" si="5"/>
        <v>13.128767123287671</v>
      </c>
      <c r="D22" t="s">
        <v>22</v>
      </c>
      <c r="E22" s="2">
        <v>36</v>
      </c>
      <c r="F22" s="2">
        <v>36.5</v>
      </c>
      <c r="G22">
        <v>132</v>
      </c>
      <c r="H22">
        <v>165</v>
      </c>
      <c r="I22" s="4">
        <f t="shared" si="1"/>
        <v>1.0138888888888888</v>
      </c>
      <c r="J22" s="4">
        <f t="shared" si="4"/>
        <v>1.25</v>
      </c>
      <c r="K22" s="4">
        <f t="shared" si="2"/>
        <v>0.23611111111111116</v>
      </c>
      <c r="L22" s="4">
        <f t="shared" si="3"/>
        <v>0.23611111111111116</v>
      </c>
      <c r="M22" s="5" t="s">
        <v>14</v>
      </c>
    </row>
    <row r="23" spans="1:13" x14ac:dyDescent="0.25">
      <c r="A23" t="s">
        <v>48</v>
      </c>
      <c r="B23" s="1">
        <v>38815</v>
      </c>
      <c r="C23" s="2">
        <f t="shared" si="5"/>
        <v>11.621917808219179</v>
      </c>
      <c r="D23" t="s">
        <v>22</v>
      </c>
      <c r="E23" s="2">
        <v>28</v>
      </c>
      <c r="F23" s="2">
        <v>32.799999999999997</v>
      </c>
      <c r="G23">
        <v>101</v>
      </c>
      <c r="H23">
        <v>136</v>
      </c>
      <c r="I23" s="4">
        <f t="shared" si="1"/>
        <v>1.1714285714285713</v>
      </c>
      <c r="J23" s="4">
        <f t="shared" si="4"/>
        <v>1.3465346534653466</v>
      </c>
      <c r="K23" s="4">
        <f t="shared" si="2"/>
        <v>0.17510608203677536</v>
      </c>
      <c r="L23" s="4">
        <f t="shared" si="3"/>
        <v>0.17510608203677536</v>
      </c>
      <c r="M23" s="5"/>
    </row>
    <row r="24" spans="1:13" x14ac:dyDescent="0.25">
      <c r="A24" t="s">
        <v>49</v>
      </c>
      <c r="B24" s="1">
        <v>39019</v>
      </c>
      <c r="C24" s="2">
        <f t="shared" si="5"/>
        <v>11.063013698630137</v>
      </c>
      <c r="D24" t="s">
        <v>22</v>
      </c>
      <c r="E24" s="2">
        <v>28.6</v>
      </c>
      <c r="F24" s="2">
        <v>36.299999999999997</v>
      </c>
      <c r="G24">
        <v>110</v>
      </c>
      <c r="H24">
        <v>154</v>
      </c>
      <c r="I24" s="4">
        <f t="shared" si="1"/>
        <v>1.2692307692307692</v>
      </c>
      <c r="J24" s="4">
        <f t="shared" si="4"/>
        <v>1.4</v>
      </c>
      <c r="K24" s="4">
        <f t="shared" si="2"/>
        <v>0.13076923076923075</v>
      </c>
      <c r="L24" s="4">
        <f t="shared" si="3"/>
        <v>0.13076923076923075</v>
      </c>
      <c r="M24" s="5"/>
    </row>
    <row r="25" spans="1:13" x14ac:dyDescent="0.25">
      <c r="A25" t="s">
        <v>50</v>
      </c>
      <c r="B25" s="1">
        <v>38726</v>
      </c>
      <c r="C25" s="2">
        <f t="shared" si="5"/>
        <v>11.865753424657534</v>
      </c>
      <c r="D25" t="s">
        <v>22</v>
      </c>
      <c r="E25" s="2">
        <v>27.1</v>
      </c>
      <c r="F25" s="2">
        <v>29.9</v>
      </c>
      <c r="G25">
        <v>109</v>
      </c>
      <c r="H25">
        <v>138</v>
      </c>
      <c r="I25" s="4">
        <f t="shared" si="1"/>
        <v>1.103321033210332</v>
      </c>
      <c r="J25" s="4">
        <f t="shared" si="4"/>
        <v>1.2660550458715596</v>
      </c>
      <c r="K25" s="4">
        <f t="shared" si="2"/>
        <v>0.16273401266122756</v>
      </c>
      <c r="L25" s="4">
        <f t="shared" si="3"/>
        <v>0.16273401266122756</v>
      </c>
      <c r="M25" s="5"/>
    </row>
    <row r="26" spans="1:13" x14ac:dyDescent="0.25">
      <c r="A26" t="s">
        <v>51</v>
      </c>
      <c r="B26" s="1">
        <v>39938</v>
      </c>
      <c r="C26" s="2">
        <f t="shared" si="5"/>
        <v>8.5452054794520542</v>
      </c>
      <c r="D26" t="s">
        <v>22</v>
      </c>
      <c r="E26" s="2">
        <v>20.100000000000001</v>
      </c>
      <c r="F26" s="2">
        <v>22.5</v>
      </c>
      <c r="G26">
        <v>96</v>
      </c>
      <c r="H26">
        <v>100</v>
      </c>
      <c r="I26" s="4">
        <f t="shared" si="1"/>
        <v>1.1194029850746268</v>
      </c>
      <c r="J26" s="4">
        <f t="shared" si="4"/>
        <v>1.0416666666666667</v>
      </c>
      <c r="K26" s="4">
        <f t="shared" si="2"/>
        <v>-7.7736318407960026E-2</v>
      </c>
      <c r="L26" s="4">
        <f t="shared" si="3"/>
        <v>7.7736318407960026E-2</v>
      </c>
      <c r="M26" s="5" t="s">
        <v>15</v>
      </c>
    </row>
    <row r="27" spans="1:13" x14ac:dyDescent="0.25">
      <c r="A27" t="s">
        <v>52</v>
      </c>
      <c r="B27" s="1">
        <v>39835</v>
      </c>
      <c r="C27" s="2">
        <f t="shared" si="5"/>
        <v>8.8273972602739725</v>
      </c>
      <c r="D27" t="s">
        <v>22</v>
      </c>
      <c r="E27" s="2">
        <v>23.7</v>
      </c>
      <c r="F27" s="2">
        <v>24.2</v>
      </c>
      <c r="G27">
        <v>111</v>
      </c>
      <c r="H27">
        <v>129</v>
      </c>
      <c r="I27" s="4">
        <f t="shared" si="1"/>
        <v>1.0210970464135021</v>
      </c>
      <c r="J27" s="4">
        <f t="shared" si="4"/>
        <v>1.1621621621621621</v>
      </c>
      <c r="K27" s="4">
        <f t="shared" si="2"/>
        <v>0.14106511574865999</v>
      </c>
      <c r="L27" s="4">
        <f t="shared" si="3"/>
        <v>0.14106511574865999</v>
      </c>
      <c r="M27" s="5"/>
    </row>
    <row r="28" spans="1:13" x14ac:dyDescent="0.25">
      <c r="A28" t="s">
        <v>53</v>
      </c>
      <c r="B28" s="1">
        <v>38992</v>
      </c>
      <c r="C28" s="2">
        <f t="shared" si="5"/>
        <v>11.136986301369863</v>
      </c>
      <c r="D28" t="s">
        <v>22</v>
      </c>
      <c r="E28" s="2">
        <v>28.8</v>
      </c>
      <c r="F28" s="2">
        <v>35.200000000000003</v>
      </c>
      <c r="G28">
        <v>114</v>
      </c>
      <c r="H28">
        <v>155</v>
      </c>
      <c r="I28" s="4">
        <f t="shared" si="1"/>
        <v>1.2222222222222223</v>
      </c>
      <c r="J28" s="4">
        <f t="shared" si="4"/>
        <v>1.3596491228070176</v>
      </c>
      <c r="K28" s="4">
        <f t="shared" si="2"/>
        <v>0.13742690058479523</v>
      </c>
      <c r="L28" s="4">
        <f t="shared" si="3"/>
        <v>0.13742690058479523</v>
      </c>
      <c r="M28" s="5"/>
    </row>
    <row r="29" spans="1:13" x14ac:dyDescent="0.25">
      <c r="A29" t="s">
        <v>54</v>
      </c>
      <c r="B29" s="1">
        <v>38549</v>
      </c>
      <c r="C29" s="2">
        <f t="shared" si="5"/>
        <v>12.35068493150685</v>
      </c>
      <c r="D29" t="s">
        <v>22</v>
      </c>
      <c r="E29" s="2">
        <v>29.1</v>
      </c>
      <c r="F29" s="2">
        <v>33.4</v>
      </c>
      <c r="G29">
        <v>139</v>
      </c>
      <c r="H29">
        <v>150</v>
      </c>
      <c r="I29" s="4">
        <f t="shared" si="1"/>
        <v>1.1477663230240549</v>
      </c>
      <c r="J29" s="4">
        <f t="shared" si="4"/>
        <v>1.079136690647482</v>
      </c>
      <c r="K29" s="4">
        <f t="shared" si="2"/>
        <v>-6.8629632376572935E-2</v>
      </c>
      <c r="L29" s="4">
        <f t="shared" si="3"/>
        <v>6.8629632376572935E-2</v>
      </c>
      <c r="M29" s="5"/>
    </row>
    <row r="30" spans="1:13" x14ac:dyDescent="0.25">
      <c r="A30" t="s">
        <v>55</v>
      </c>
      <c r="B30" s="1">
        <v>38692</v>
      </c>
      <c r="C30" s="2">
        <f t="shared" si="5"/>
        <v>11.95890410958904</v>
      </c>
      <c r="D30" t="s">
        <v>22</v>
      </c>
      <c r="E30" s="2">
        <v>31.8</v>
      </c>
      <c r="F30" s="2">
        <v>44.1</v>
      </c>
      <c r="G30">
        <v>151</v>
      </c>
      <c r="H30">
        <v>165</v>
      </c>
      <c r="I30" s="4">
        <f t="shared" si="1"/>
        <v>1.3867924528301887</v>
      </c>
      <c r="J30" s="4">
        <f t="shared" si="4"/>
        <v>1.0927152317880795</v>
      </c>
      <c r="K30" s="4">
        <f t="shared" si="2"/>
        <v>-0.2940772210421092</v>
      </c>
      <c r="L30" s="4">
        <f t="shared" si="3"/>
        <v>0.2940772210421092</v>
      </c>
      <c r="M30" s="5"/>
    </row>
    <row r="31" spans="1:13" x14ac:dyDescent="0.25">
      <c r="A31" t="s">
        <v>56</v>
      </c>
      <c r="B31" s="1">
        <v>39096</v>
      </c>
      <c r="C31" s="2">
        <f t="shared" si="5"/>
        <v>10.852054794520548</v>
      </c>
      <c r="D31" t="s">
        <v>22</v>
      </c>
      <c r="E31" s="2">
        <v>14.2</v>
      </c>
      <c r="F31" s="2">
        <v>17</v>
      </c>
      <c r="G31">
        <v>296</v>
      </c>
      <c r="H31">
        <v>354</v>
      </c>
      <c r="I31" s="4">
        <f t="shared" si="1"/>
        <v>1.1971830985915493</v>
      </c>
      <c r="J31" s="4">
        <f t="shared" si="4"/>
        <v>1.1959459459459461</v>
      </c>
      <c r="K31" s="4">
        <f t="shared" si="2"/>
        <v>-1.2371526456032012E-3</v>
      </c>
      <c r="L31" s="4">
        <f t="shared" si="3"/>
        <v>1.2371526456032012E-3</v>
      </c>
      <c r="M31" s="5"/>
    </row>
    <row r="32" spans="1:13" x14ac:dyDescent="0.25">
      <c r="A32" t="s">
        <v>57</v>
      </c>
      <c r="B32" s="1">
        <v>37174</v>
      </c>
      <c r="C32" s="2">
        <f t="shared" si="5"/>
        <v>16.117808219178084</v>
      </c>
      <c r="D32" t="s">
        <v>22</v>
      </c>
      <c r="E32" s="2">
        <v>29.7</v>
      </c>
      <c r="F32" s="2">
        <v>35</v>
      </c>
      <c r="G32">
        <v>160</v>
      </c>
      <c r="H32">
        <v>182</v>
      </c>
      <c r="I32" s="4">
        <f t="shared" si="1"/>
        <v>1.1784511784511784</v>
      </c>
      <c r="J32" s="4">
        <f t="shared" si="4"/>
        <v>1.1375</v>
      </c>
      <c r="K32" s="4">
        <f t="shared" si="2"/>
        <v>-4.095117845117846E-2</v>
      </c>
      <c r="L32" s="4">
        <f t="shared" si="3"/>
        <v>4.095117845117846E-2</v>
      </c>
      <c r="M32" s="5"/>
    </row>
    <row r="33" spans="1:13" x14ac:dyDescent="0.25">
      <c r="A33" t="s">
        <v>58</v>
      </c>
      <c r="B33" s="1">
        <v>38253</v>
      </c>
      <c r="C33" s="2">
        <f t="shared" si="5"/>
        <v>13.161643835616438</v>
      </c>
      <c r="D33" t="s">
        <v>22</v>
      </c>
      <c r="E33" s="2">
        <v>28.4</v>
      </c>
      <c r="F33" s="2">
        <v>34.4</v>
      </c>
      <c r="G33">
        <v>137</v>
      </c>
      <c r="H33">
        <v>168</v>
      </c>
      <c r="I33" s="4">
        <f t="shared" si="1"/>
        <v>1.2112676056338028</v>
      </c>
      <c r="J33" s="4">
        <f t="shared" si="4"/>
        <v>1.2262773722627738</v>
      </c>
      <c r="K33" s="4">
        <f t="shared" si="2"/>
        <v>1.5009766628971022E-2</v>
      </c>
      <c r="L33" s="4">
        <f t="shared" si="3"/>
        <v>1.5009766628971022E-2</v>
      </c>
      <c r="M33" s="5"/>
    </row>
    <row r="34" spans="1:13" x14ac:dyDescent="0.25">
      <c r="A34" t="s">
        <v>59</v>
      </c>
      <c r="B34" s="1">
        <v>38007</v>
      </c>
      <c r="C34" s="2">
        <f t="shared" si="5"/>
        <v>13.835616438356164</v>
      </c>
      <c r="D34" t="s">
        <v>22</v>
      </c>
      <c r="E34" s="2">
        <v>29.1</v>
      </c>
      <c r="F34" s="2">
        <v>32.1</v>
      </c>
      <c r="G34">
        <v>130</v>
      </c>
      <c r="H34">
        <v>180</v>
      </c>
      <c r="I34" s="4">
        <f t="shared" si="1"/>
        <v>1.1030927835051547</v>
      </c>
      <c r="J34" s="4">
        <f t="shared" si="4"/>
        <v>1.3846153846153846</v>
      </c>
      <c r="K34" s="4">
        <f t="shared" si="2"/>
        <v>0.28152260111022986</v>
      </c>
      <c r="L34" s="4">
        <f t="shared" si="3"/>
        <v>0.28152260111022986</v>
      </c>
      <c r="M34" s="5"/>
    </row>
    <row r="35" spans="1:13" x14ac:dyDescent="0.25">
      <c r="A35" t="s">
        <v>60</v>
      </c>
      <c r="B35" s="1">
        <v>37452</v>
      </c>
      <c r="C35" s="2">
        <f t="shared" ref="C35:C66" si="6">($B$1-B35)/365</f>
        <v>15.356164383561644</v>
      </c>
      <c r="D35" t="s">
        <v>22</v>
      </c>
      <c r="E35" s="2">
        <v>39.799999999999997</v>
      </c>
      <c r="F35" s="2">
        <v>46.2</v>
      </c>
      <c r="G35">
        <v>164</v>
      </c>
      <c r="H35">
        <v>200</v>
      </c>
      <c r="I35" s="4">
        <f t="shared" ref="I35:I66" si="7">F35/E35</f>
        <v>1.1608040201005028</v>
      </c>
      <c r="J35" s="4">
        <f t="shared" ref="J35:J66" si="8">H35/G35</f>
        <v>1.2195121951219512</v>
      </c>
      <c r="K35" s="4">
        <f t="shared" ref="K35:K66" si="9">J35-I35</f>
        <v>5.8708175021448428E-2</v>
      </c>
      <c r="L35" s="4">
        <f t="shared" ref="L35:L66" si="10">ABS(K35)</f>
        <v>5.8708175021448428E-2</v>
      </c>
      <c r="M35" s="5"/>
    </row>
    <row r="36" spans="1:13" x14ac:dyDescent="0.25">
      <c r="A36" t="s">
        <v>61</v>
      </c>
      <c r="B36" s="1">
        <v>37951</v>
      </c>
      <c r="C36" s="2">
        <f t="shared" si="6"/>
        <v>13.989041095890411</v>
      </c>
      <c r="D36" t="s">
        <v>22</v>
      </c>
      <c r="E36" s="2">
        <v>27.4</v>
      </c>
      <c r="F36" s="2">
        <v>31.4</v>
      </c>
      <c r="G36">
        <v>128</v>
      </c>
      <c r="H36">
        <v>171</v>
      </c>
      <c r="I36" s="4">
        <f t="shared" si="7"/>
        <v>1.1459854014598541</v>
      </c>
      <c r="J36" s="4">
        <f t="shared" si="8"/>
        <v>1.3359375</v>
      </c>
      <c r="K36" s="4">
        <f t="shared" si="9"/>
        <v>0.18995209854014594</v>
      </c>
      <c r="L36" s="4">
        <f t="shared" si="10"/>
        <v>0.18995209854014594</v>
      </c>
      <c r="M36" s="5"/>
    </row>
    <row r="37" spans="1:13" x14ac:dyDescent="0.25">
      <c r="A37" t="s">
        <v>62</v>
      </c>
      <c r="B37" s="1">
        <v>40373</v>
      </c>
      <c r="C37" s="2">
        <f t="shared" si="6"/>
        <v>7.353424657534247</v>
      </c>
      <c r="D37" t="s">
        <v>22</v>
      </c>
      <c r="E37" s="2">
        <v>21.1</v>
      </c>
      <c r="F37" s="2">
        <v>20.7</v>
      </c>
      <c r="G37">
        <v>81</v>
      </c>
      <c r="H37">
        <v>107</v>
      </c>
      <c r="I37" s="4">
        <f t="shared" si="7"/>
        <v>0.98104265402843593</v>
      </c>
      <c r="J37" s="4">
        <f t="shared" si="8"/>
        <v>1.3209876543209877</v>
      </c>
      <c r="K37" s="4">
        <f t="shared" si="9"/>
        <v>0.33994500029255181</v>
      </c>
      <c r="L37" s="4">
        <f t="shared" si="10"/>
        <v>0.33994500029255181</v>
      </c>
      <c r="M37" s="5" t="s">
        <v>25</v>
      </c>
    </row>
    <row r="38" spans="1:13" x14ac:dyDescent="0.25">
      <c r="A38" t="s">
        <v>63</v>
      </c>
      <c r="B38" s="1">
        <v>37574</v>
      </c>
      <c r="C38" s="2">
        <f t="shared" si="6"/>
        <v>15.021917808219179</v>
      </c>
      <c r="D38" t="s">
        <v>23</v>
      </c>
      <c r="E38" s="2">
        <v>25.3</v>
      </c>
      <c r="F38" s="2">
        <v>31.4</v>
      </c>
      <c r="G38">
        <v>133</v>
      </c>
      <c r="H38">
        <v>156</v>
      </c>
      <c r="I38" s="4">
        <f t="shared" si="7"/>
        <v>1.2411067193675889</v>
      </c>
      <c r="J38" s="4">
        <f t="shared" si="8"/>
        <v>1.1729323308270676</v>
      </c>
      <c r="K38" s="4">
        <f t="shared" si="9"/>
        <v>-6.8174388540521269E-2</v>
      </c>
      <c r="L38" s="4">
        <f t="shared" si="10"/>
        <v>6.8174388540521269E-2</v>
      </c>
      <c r="M38" s="5"/>
    </row>
    <row r="39" spans="1:13" x14ac:dyDescent="0.25">
      <c r="A39" t="s">
        <v>64</v>
      </c>
      <c r="B39" s="1">
        <v>39713</v>
      </c>
      <c r="C39" s="2">
        <f t="shared" si="6"/>
        <v>9.161643835616438</v>
      </c>
      <c r="D39" t="s">
        <v>22</v>
      </c>
      <c r="E39" s="2">
        <v>16.3</v>
      </c>
      <c r="F39" s="2">
        <v>15.4</v>
      </c>
      <c r="G39">
        <v>100</v>
      </c>
      <c r="H39">
        <v>133</v>
      </c>
      <c r="I39" s="4">
        <f t="shared" si="7"/>
        <v>0.94478527607361962</v>
      </c>
      <c r="J39" s="4">
        <f t="shared" si="8"/>
        <v>1.33</v>
      </c>
      <c r="K39" s="4">
        <f t="shared" si="9"/>
        <v>0.38521472392638045</v>
      </c>
      <c r="L39" s="4">
        <f t="shared" si="10"/>
        <v>0.38521472392638045</v>
      </c>
      <c r="M39" s="5"/>
    </row>
    <row r="40" spans="1:13" x14ac:dyDescent="0.25">
      <c r="A40" t="s">
        <v>65</v>
      </c>
      <c r="B40" s="1">
        <v>38468</v>
      </c>
      <c r="C40" s="2">
        <f t="shared" si="6"/>
        <v>12.572602739726028</v>
      </c>
      <c r="D40" t="s">
        <v>22</v>
      </c>
      <c r="E40" s="2">
        <v>26.9</v>
      </c>
      <c r="F40" s="2">
        <v>35.9</v>
      </c>
      <c r="G40">
        <v>127</v>
      </c>
      <c r="H40">
        <v>148</v>
      </c>
      <c r="I40" s="4">
        <f t="shared" si="7"/>
        <v>1.3345724907063197</v>
      </c>
      <c r="J40" s="4">
        <f t="shared" si="8"/>
        <v>1.1653543307086613</v>
      </c>
      <c r="K40" s="4">
        <f t="shared" si="9"/>
        <v>-0.16921815999765832</v>
      </c>
      <c r="L40" s="4">
        <f t="shared" si="10"/>
        <v>0.16921815999765832</v>
      </c>
      <c r="M40" s="5"/>
    </row>
    <row r="41" spans="1:13" x14ac:dyDescent="0.25">
      <c r="A41" t="s">
        <v>66</v>
      </c>
      <c r="B41" s="1">
        <v>39776</v>
      </c>
      <c r="C41" s="2">
        <f t="shared" si="6"/>
        <v>8.9890410958904106</v>
      </c>
      <c r="D41" t="s">
        <v>22</v>
      </c>
      <c r="E41" s="2">
        <v>21.8</v>
      </c>
      <c r="F41" s="2">
        <v>24.3</v>
      </c>
      <c r="G41">
        <v>89</v>
      </c>
      <c r="H41">
        <v>117</v>
      </c>
      <c r="I41" s="4">
        <f t="shared" si="7"/>
        <v>1.1146788990825689</v>
      </c>
      <c r="J41" s="4">
        <f t="shared" si="8"/>
        <v>1.3146067415730338</v>
      </c>
      <c r="K41" s="4">
        <f t="shared" si="9"/>
        <v>0.19992784249046491</v>
      </c>
      <c r="L41" s="4">
        <f t="shared" si="10"/>
        <v>0.19992784249046491</v>
      </c>
      <c r="M41" s="5"/>
    </row>
    <row r="42" spans="1:13" x14ac:dyDescent="0.25">
      <c r="A42" t="s">
        <v>67</v>
      </c>
      <c r="B42" s="1">
        <v>39983</v>
      </c>
      <c r="C42" s="2">
        <f t="shared" si="6"/>
        <v>8.4219178082191775</v>
      </c>
      <c r="D42" t="s">
        <v>22</v>
      </c>
      <c r="E42" s="2">
        <v>19.5</v>
      </c>
      <c r="F42" s="2">
        <v>23.8</v>
      </c>
      <c r="G42">
        <v>93</v>
      </c>
      <c r="H42">
        <v>112</v>
      </c>
      <c r="I42" s="4">
        <f t="shared" si="7"/>
        <v>1.2205128205128206</v>
      </c>
      <c r="J42" s="4">
        <f t="shared" si="8"/>
        <v>1.2043010752688172</v>
      </c>
      <c r="K42" s="4">
        <f t="shared" si="9"/>
        <v>-1.6211745244003373E-2</v>
      </c>
      <c r="L42" s="4">
        <f t="shared" si="10"/>
        <v>1.6211745244003373E-2</v>
      </c>
      <c r="M42" s="5"/>
    </row>
    <row r="43" spans="1:13" x14ac:dyDescent="0.25">
      <c r="A43" t="s">
        <v>68</v>
      </c>
      <c r="B43" s="1">
        <v>38694</v>
      </c>
      <c r="C43" s="2">
        <f t="shared" si="6"/>
        <v>11.953424657534246</v>
      </c>
      <c r="D43" t="s">
        <v>22</v>
      </c>
      <c r="E43" s="2">
        <v>21.2</v>
      </c>
      <c r="F43" s="2">
        <v>25.6</v>
      </c>
      <c r="G43">
        <v>100</v>
      </c>
      <c r="H43">
        <v>125</v>
      </c>
      <c r="I43" s="4">
        <f t="shared" si="7"/>
        <v>1.2075471698113209</v>
      </c>
      <c r="J43" s="4">
        <f t="shared" si="8"/>
        <v>1.25</v>
      </c>
      <c r="K43" s="4">
        <f t="shared" si="9"/>
        <v>4.2452830188679069E-2</v>
      </c>
      <c r="L43" s="4">
        <f t="shared" si="10"/>
        <v>4.2452830188679069E-2</v>
      </c>
      <c r="M43" s="5"/>
    </row>
    <row r="44" spans="1:13" x14ac:dyDescent="0.25">
      <c r="A44" t="s">
        <v>69</v>
      </c>
      <c r="B44" s="1">
        <v>38692</v>
      </c>
      <c r="C44" s="2">
        <f t="shared" si="6"/>
        <v>11.95890410958904</v>
      </c>
      <c r="D44" t="s">
        <v>22</v>
      </c>
      <c r="E44" s="2">
        <v>29.6</v>
      </c>
      <c r="F44" s="2">
        <v>27</v>
      </c>
      <c r="G44">
        <v>120</v>
      </c>
      <c r="H44">
        <v>150</v>
      </c>
      <c r="I44" s="4">
        <f t="shared" si="7"/>
        <v>0.91216216216216217</v>
      </c>
      <c r="J44" s="4">
        <f t="shared" si="8"/>
        <v>1.25</v>
      </c>
      <c r="K44" s="4">
        <f t="shared" si="9"/>
        <v>0.33783783783783783</v>
      </c>
      <c r="L44" s="4">
        <f t="shared" si="10"/>
        <v>0.33783783783783783</v>
      </c>
      <c r="M44" s="5"/>
    </row>
    <row r="45" spans="1:13" x14ac:dyDescent="0.25">
      <c r="A45" t="s">
        <v>70</v>
      </c>
      <c r="B45" s="1">
        <v>40129</v>
      </c>
      <c r="C45" s="2">
        <f t="shared" si="6"/>
        <v>8.0219178082191789</v>
      </c>
      <c r="D45" t="s">
        <v>22</v>
      </c>
      <c r="E45" s="2">
        <v>19.8</v>
      </c>
      <c r="F45" s="2">
        <v>19.600000000000001</v>
      </c>
      <c r="G45">
        <v>74</v>
      </c>
      <c r="H45">
        <v>105</v>
      </c>
      <c r="I45" s="4">
        <f t="shared" si="7"/>
        <v>0.98989898989898994</v>
      </c>
      <c r="J45" s="4">
        <f t="shared" si="8"/>
        <v>1.4189189189189189</v>
      </c>
      <c r="K45" s="4">
        <f t="shared" si="9"/>
        <v>0.42901992901992891</v>
      </c>
      <c r="L45" s="4">
        <f t="shared" si="10"/>
        <v>0.42901992901992891</v>
      </c>
      <c r="M45" s="5"/>
    </row>
    <row r="46" spans="1:13" x14ac:dyDescent="0.25">
      <c r="A46" t="s">
        <v>71</v>
      </c>
      <c r="B46" s="1">
        <v>40352</v>
      </c>
      <c r="C46" s="2">
        <f t="shared" si="6"/>
        <v>7.4109589041095889</v>
      </c>
      <c r="D46" t="s">
        <v>22</v>
      </c>
      <c r="E46" s="2">
        <v>23</v>
      </c>
      <c r="F46" s="2">
        <v>27.5</v>
      </c>
      <c r="G46">
        <v>95</v>
      </c>
      <c r="H46">
        <v>117</v>
      </c>
      <c r="I46" s="4">
        <f t="shared" si="7"/>
        <v>1.1956521739130435</v>
      </c>
      <c r="J46" s="4">
        <f t="shared" si="8"/>
        <v>1.2315789473684211</v>
      </c>
      <c r="K46" s="4">
        <f t="shared" si="9"/>
        <v>3.5926773455377647E-2</v>
      </c>
      <c r="L46" s="4">
        <f t="shared" si="10"/>
        <v>3.5926773455377647E-2</v>
      </c>
      <c r="M46" s="5" t="s">
        <v>16</v>
      </c>
    </row>
    <row r="47" spans="1:13" x14ac:dyDescent="0.25">
      <c r="A47" t="s">
        <v>72</v>
      </c>
      <c r="B47" s="1">
        <v>39288</v>
      </c>
      <c r="C47" s="2">
        <f t="shared" si="6"/>
        <v>10.326027397260274</v>
      </c>
      <c r="D47" t="s">
        <v>22</v>
      </c>
      <c r="E47" s="2">
        <v>25.6</v>
      </c>
      <c r="F47" s="2">
        <v>29.1</v>
      </c>
      <c r="G47">
        <v>112</v>
      </c>
      <c r="H47">
        <v>134</v>
      </c>
      <c r="I47" s="4">
        <f t="shared" si="7"/>
        <v>1.13671875</v>
      </c>
      <c r="J47" s="4">
        <f t="shared" si="8"/>
        <v>1.1964285714285714</v>
      </c>
      <c r="K47" s="4">
        <f t="shared" si="9"/>
        <v>5.9709821428571397E-2</v>
      </c>
      <c r="L47" s="4">
        <f t="shared" si="10"/>
        <v>5.9709821428571397E-2</v>
      </c>
      <c r="M47" s="5"/>
    </row>
    <row r="48" spans="1:13" x14ac:dyDescent="0.25">
      <c r="A48" t="s">
        <v>73</v>
      </c>
      <c r="B48" s="1">
        <v>40056</v>
      </c>
      <c r="C48" s="2">
        <f t="shared" si="6"/>
        <v>8.2219178082191782</v>
      </c>
      <c r="D48" t="s">
        <v>22</v>
      </c>
      <c r="E48" s="2">
        <v>15.5</v>
      </c>
      <c r="F48" s="2">
        <v>24.6</v>
      </c>
      <c r="G48">
        <v>100</v>
      </c>
      <c r="H48">
        <v>111</v>
      </c>
      <c r="I48" s="4">
        <f t="shared" si="7"/>
        <v>1.5870967741935484</v>
      </c>
      <c r="J48" s="4">
        <f t="shared" si="8"/>
        <v>1.1100000000000001</v>
      </c>
      <c r="K48" s="4">
        <f t="shared" si="9"/>
        <v>-0.47709677419354835</v>
      </c>
      <c r="L48" s="4">
        <f t="shared" si="10"/>
        <v>0.47709677419354835</v>
      </c>
      <c r="M48" s="5"/>
    </row>
    <row r="49" spans="1:13" x14ac:dyDescent="0.25">
      <c r="A49" t="s">
        <v>74</v>
      </c>
      <c r="B49" s="1">
        <v>39635</v>
      </c>
      <c r="C49" s="2">
        <f t="shared" si="6"/>
        <v>9.375342465753425</v>
      </c>
      <c r="D49" t="s">
        <v>22</v>
      </c>
      <c r="E49" s="2">
        <v>28.2</v>
      </c>
      <c r="F49" s="2">
        <v>30.2</v>
      </c>
      <c r="G49">
        <v>106</v>
      </c>
      <c r="H49">
        <v>121</v>
      </c>
      <c r="I49" s="4">
        <f t="shared" si="7"/>
        <v>1.0709219858156029</v>
      </c>
      <c r="J49" s="4">
        <f t="shared" si="8"/>
        <v>1.1415094339622642</v>
      </c>
      <c r="K49" s="4">
        <f t="shared" si="9"/>
        <v>7.0587448146661291E-2</v>
      </c>
      <c r="L49" s="4">
        <f t="shared" si="10"/>
        <v>7.0587448146661291E-2</v>
      </c>
      <c r="M49" s="5"/>
    </row>
    <row r="50" spans="1:13" x14ac:dyDescent="0.25">
      <c r="A50" t="s">
        <v>75</v>
      </c>
      <c r="B50" s="1">
        <v>39266</v>
      </c>
      <c r="C50" s="2">
        <f t="shared" si="6"/>
        <v>10.386301369863014</v>
      </c>
      <c r="D50" t="s">
        <v>22</v>
      </c>
      <c r="E50" s="2">
        <v>23.7</v>
      </c>
      <c r="F50" s="2">
        <v>32.6</v>
      </c>
      <c r="G50">
        <v>108</v>
      </c>
      <c r="H50">
        <v>134</v>
      </c>
      <c r="I50" s="4">
        <f t="shared" si="7"/>
        <v>1.3755274261603376</v>
      </c>
      <c r="J50" s="4">
        <f t="shared" si="8"/>
        <v>1.2407407407407407</v>
      </c>
      <c r="K50" s="4">
        <f t="shared" si="9"/>
        <v>-0.13478668541959693</v>
      </c>
      <c r="L50" s="4">
        <f t="shared" si="10"/>
        <v>0.13478668541959693</v>
      </c>
      <c r="M50" s="5"/>
    </row>
    <row r="51" spans="1:13" x14ac:dyDescent="0.25">
      <c r="A51" t="s">
        <v>76</v>
      </c>
      <c r="B51" s="1">
        <v>38508</v>
      </c>
      <c r="C51" s="2">
        <f t="shared" si="6"/>
        <v>12.463013698630137</v>
      </c>
      <c r="D51" t="s">
        <v>22</v>
      </c>
      <c r="E51" s="2">
        <v>29.3</v>
      </c>
      <c r="F51" s="2">
        <v>34.5</v>
      </c>
      <c r="G51">
        <v>122</v>
      </c>
      <c r="H51">
        <v>140</v>
      </c>
      <c r="I51" s="4">
        <f t="shared" si="7"/>
        <v>1.1774744027303754</v>
      </c>
      <c r="J51" s="4">
        <f t="shared" si="8"/>
        <v>1.1475409836065573</v>
      </c>
      <c r="K51" s="4">
        <f t="shared" si="9"/>
        <v>-2.9933419123818084E-2</v>
      </c>
      <c r="L51" s="4">
        <f t="shared" si="10"/>
        <v>2.9933419123818084E-2</v>
      </c>
      <c r="M51" s="5"/>
    </row>
    <row r="52" spans="1:13" x14ac:dyDescent="0.25">
      <c r="A52" t="s">
        <v>77</v>
      </c>
      <c r="B52" s="1">
        <v>38806</v>
      </c>
      <c r="C52" s="2">
        <f t="shared" si="6"/>
        <v>11.646575342465754</v>
      </c>
      <c r="D52" t="s">
        <v>22</v>
      </c>
      <c r="E52" s="2">
        <v>17.7</v>
      </c>
      <c r="F52" s="2">
        <v>22.5</v>
      </c>
      <c r="G52">
        <v>103</v>
      </c>
      <c r="H52">
        <v>114</v>
      </c>
      <c r="I52" s="4">
        <f t="shared" si="7"/>
        <v>1.271186440677966</v>
      </c>
      <c r="J52" s="4">
        <f t="shared" si="8"/>
        <v>1.1067961165048543</v>
      </c>
      <c r="K52" s="4">
        <f t="shared" si="9"/>
        <v>-0.16439032417311172</v>
      </c>
      <c r="L52" s="4">
        <f t="shared" si="10"/>
        <v>0.16439032417311172</v>
      </c>
      <c r="M52" s="5"/>
    </row>
    <row r="53" spans="1:13" x14ac:dyDescent="0.25">
      <c r="A53" t="s">
        <v>78</v>
      </c>
      <c r="B53" s="1">
        <v>38444</v>
      </c>
      <c r="C53" s="2">
        <f t="shared" si="6"/>
        <v>12.638356164383561</v>
      </c>
      <c r="D53" t="s">
        <v>22</v>
      </c>
      <c r="E53" s="2">
        <v>23.5</v>
      </c>
      <c r="F53" s="2">
        <v>30.2</v>
      </c>
      <c r="G53">
        <v>112</v>
      </c>
      <c r="H53">
        <v>141</v>
      </c>
      <c r="I53" s="4">
        <f t="shared" si="7"/>
        <v>1.2851063829787235</v>
      </c>
      <c r="J53" s="4">
        <f t="shared" si="8"/>
        <v>1.2589285714285714</v>
      </c>
      <c r="K53" s="4">
        <f t="shared" si="9"/>
        <v>-2.6177811550152086E-2</v>
      </c>
      <c r="L53" s="4">
        <f t="shared" si="10"/>
        <v>2.6177811550152086E-2</v>
      </c>
      <c r="M53" s="5"/>
    </row>
    <row r="54" spans="1:13" x14ac:dyDescent="0.25">
      <c r="A54" t="s">
        <v>79</v>
      </c>
      <c r="B54" s="1">
        <v>38723</v>
      </c>
      <c r="C54" s="2">
        <f t="shared" si="6"/>
        <v>11.873972602739727</v>
      </c>
      <c r="D54" t="s">
        <v>22</v>
      </c>
      <c r="E54" s="2">
        <v>31.4</v>
      </c>
      <c r="F54" s="2">
        <v>36.299999999999997</v>
      </c>
      <c r="G54">
        <v>123</v>
      </c>
      <c r="H54">
        <v>138</v>
      </c>
      <c r="I54" s="4">
        <f t="shared" si="7"/>
        <v>1.1560509554140126</v>
      </c>
      <c r="J54" s="4">
        <f t="shared" si="8"/>
        <v>1.1219512195121952</v>
      </c>
      <c r="K54" s="4">
        <f t="shared" si="9"/>
        <v>-3.4099735901817363E-2</v>
      </c>
      <c r="L54" s="4">
        <f t="shared" si="10"/>
        <v>3.4099735901817363E-2</v>
      </c>
      <c r="M54" s="5"/>
    </row>
    <row r="55" spans="1:13" x14ac:dyDescent="0.25">
      <c r="A55" t="s">
        <v>80</v>
      </c>
      <c r="B55" s="1">
        <v>37194</v>
      </c>
      <c r="C55" s="2">
        <f t="shared" si="6"/>
        <v>16.063013698630137</v>
      </c>
      <c r="D55" t="s">
        <v>22</v>
      </c>
      <c r="E55" s="2">
        <v>25.2</v>
      </c>
      <c r="F55" s="2">
        <v>32.1</v>
      </c>
      <c r="G55">
        <v>119</v>
      </c>
      <c r="H55">
        <v>133</v>
      </c>
      <c r="I55" s="4">
        <f t="shared" si="7"/>
        <v>1.2738095238095239</v>
      </c>
      <c r="J55" s="4">
        <f t="shared" si="8"/>
        <v>1.1176470588235294</v>
      </c>
      <c r="K55" s="4">
        <f t="shared" si="9"/>
        <v>-0.15616246498599451</v>
      </c>
      <c r="L55" s="4">
        <f t="shared" si="10"/>
        <v>0.15616246498599451</v>
      </c>
      <c r="M55" s="5"/>
    </row>
    <row r="56" spans="1:13" x14ac:dyDescent="0.25">
      <c r="A56" t="s">
        <v>81</v>
      </c>
      <c r="B56" s="1">
        <v>37383</v>
      </c>
      <c r="C56" s="2">
        <f t="shared" si="6"/>
        <v>15.545205479452054</v>
      </c>
      <c r="D56" t="s">
        <v>22</v>
      </c>
      <c r="E56" s="2">
        <v>34.299999999999997</v>
      </c>
      <c r="F56" s="2">
        <v>37.1</v>
      </c>
      <c r="G56">
        <v>151</v>
      </c>
      <c r="H56">
        <v>183</v>
      </c>
      <c r="I56" s="4">
        <f t="shared" si="7"/>
        <v>1.0816326530612246</v>
      </c>
      <c r="J56" s="4">
        <f t="shared" si="8"/>
        <v>1.2119205298013245</v>
      </c>
      <c r="K56" s="4">
        <f t="shared" si="9"/>
        <v>0.13028787674009989</v>
      </c>
      <c r="L56" s="4">
        <f t="shared" si="10"/>
        <v>0.13028787674009989</v>
      </c>
      <c r="M56" s="5"/>
    </row>
    <row r="57" spans="1:13" x14ac:dyDescent="0.25">
      <c r="A57" t="s">
        <v>82</v>
      </c>
      <c r="B57" s="1">
        <v>38000</v>
      </c>
      <c r="C57" s="2">
        <f t="shared" si="6"/>
        <v>13.854794520547944</v>
      </c>
      <c r="D57" t="s">
        <v>22</v>
      </c>
      <c r="E57" s="2">
        <v>29.1</v>
      </c>
      <c r="F57" s="2">
        <v>32.5</v>
      </c>
      <c r="G57">
        <v>122</v>
      </c>
      <c r="H57">
        <v>161</v>
      </c>
      <c r="I57" s="4">
        <f t="shared" si="7"/>
        <v>1.1168384879725086</v>
      </c>
      <c r="J57" s="4">
        <f t="shared" si="8"/>
        <v>1.319672131147541</v>
      </c>
      <c r="K57" s="4">
        <f t="shared" si="9"/>
        <v>0.20283364317503239</v>
      </c>
      <c r="L57" s="4">
        <f t="shared" si="10"/>
        <v>0.20283364317503239</v>
      </c>
      <c r="M57" s="5"/>
    </row>
    <row r="58" spans="1:13" x14ac:dyDescent="0.25">
      <c r="A58" t="s">
        <v>83</v>
      </c>
      <c r="B58" s="1">
        <v>38882</v>
      </c>
      <c r="C58" s="2">
        <f t="shared" si="6"/>
        <v>11.438356164383562</v>
      </c>
      <c r="D58" t="s">
        <v>22</v>
      </c>
      <c r="E58" s="2">
        <v>29.2</v>
      </c>
      <c r="F58" s="2">
        <v>35.4</v>
      </c>
      <c r="G58">
        <v>155</v>
      </c>
      <c r="H58">
        <v>182</v>
      </c>
      <c r="I58" s="4">
        <f t="shared" si="7"/>
        <v>1.2123287671232876</v>
      </c>
      <c r="J58" s="4">
        <f t="shared" si="8"/>
        <v>1.1741935483870967</v>
      </c>
      <c r="K58" s="4">
        <f t="shared" si="9"/>
        <v>-3.8135218736190968E-2</v>
      </c>
      <c r="L58" s="4">
        <f t="shared" si="10"/>
        <v>3.8135218736190968E-2</v>
      </c>
      <c r="M58" s="5"/>
    </row>
    <row r="59" spans="1:13" x14ac:dyDescent="0.25">
      <c r="A59" t="s">
        <v>84</v>
      </c>
      <c r="B59" s="1">
        <v>39075</v>
      </c>
      <c r="C59" s="2">
        <f t="shared" si="6"/>
        <v>10.90958904109589</v>
      </c>
      <c r="D59" t="s">
        <v>22</v>
      </c>
      <c r="E59" s="2">
        <v>31.8</v>
      </c>
      <c r="F59" s="2">
        <v>37.799999999999997</v>
      </c>
      <c r="G59">
        <v>147</v>
      </c>
      <c r="H59">
        <v>185</v>
      </c>
      <c r="I59" s="4">
        <f t="shared" si="7"/>
        <v>1.1886792452830188</v>
      </c>
      <c r="J59" s="4">
        <f t="shared" si="8"/>
        <v>1.2585034013605443</v>
      </c>
      <c r="K59" s="4">
        <f t="shared" si="9"/>
        <v>6.9824156077525457E-2</v>
      </c>
      <c r="L59" s="4">
        <f t="shared" si="10"/>
        <v>6.9824156077525457E-2</v>
      </c>
      <c r="M59" s="5"/>
    </row>
    <row r="60" spans="1:13" x14ac:dyDescent="0.25">
      <c r="A60" t="s">
        <v>85</v>
      </c>
      <c r="B60" s="1">
        <v>37351</v>
      </c>
      <c r="C60" s="2">
        <f t="shared" si="6"/>
        <v>15.632876712328768</v>
      </c>
      <c r="D60" t="s">
        <v>22</v>
      </c>
      <c r="E60" s="2">
        <v>43.4</v>
      </c>
      <c r="F60" s="2">
        <v>40.700000000000003</v>
      </c>
      <c r="G60">
        <v>132</v>
      </c>
      <c r="H60">
        <v>178</v>
      </c>
      <c r="I60" s="4">
        <f t="shared" si="7"/>
        <v>0.93778801843317983</v>
      </c>
      <c r="J60" s="4">
        <f t="shared" si="8"/>
        <v>1.3484848484848484</v>
      </c>
      <c r="K60" s="4">
        <f t="shared" si="9"/>
        <v>0.41069683005166857</v>
      </c>
      <c r="L60" s="4">
        <f t="shared" si="10"/>
        <v>0.41069683005166857</v>
      </c>
      <c r="M60" s="5"/>
    </row>
    <row r="61" spans="1:13" x14ac:dyDescent="0.25">
      <c r="A61" t="s">
        <v>86</v>
      </c>
      <c r="B61" s="1">
        <v>38994</v>
      </c>
      <c r="C61" s="2">
        <f t="shared" si="6"/>
        <v>11.131506849315068</v>
      </c>
      <c r="D61" t="s">
        <v>22</v>
      </c>
      <c r="E61" s="2">
        <v>27.1</v>
      </c>
      <c r="F61" s="2">
        <v>28.8</v>
      </c>
      <c r="G61">
        <v>135</v>
      </c>
      <c r="H61">
        <v>154</v>
      </c>
      <c r="I61" s="4">
        <f t="shared" si="7"/>
        <v>1.0627306273062731</v>
      </c>
      <c r="J61" s="4">
        <f t="shared" si="8"/>
        <v>1.1407407407407408</v>
      </c>
      <c r="K61" s="4">
        <f t="shared" si="9"/>
        <v>7.8010113434467732E-2</v>
      </c>
      <c r="L61" s="4">
        <f t="shared" si="10"/>
        <v>7.8010113434467732E-2</v>
      </c>
      <c r="M61" s="5"/>
    </row>
    <row r="62" spans="1:13" x14ac:dyDescent="0.25">
      <c r="A62" t="s">
        <v>87</v>
      </c>
      <c r="B62" s="1">
        <v>37028</v>
      </c>
      <c r="C62" s="2">
        <f t="shared" si="6"/>
        <v>16.517808219178082</v>
      </c>
      <c r="D62" t="s">
        <v>23</v>
      </c>
      <c r="E62" s="2">
        <v>37.1</v>
      </c>
      <c r="F62" s="2">
        <v>43</v>
      </c>
      <c r="G62">
        <v>158</v>
      </c>
      <c r="H62">
        <v>198</v>
      </c>
      <c r="I62" s="4">
        <f t="shared" si="7"/>
        <v>1.1590296495956873</v>
      </c>
      <c r="J62" s="4">
        <f t="shared" si="8"/>
        <v>1.2531645569620253</v>
      </c>
      <c r="K62" s="4">
        <f t="shared" si="9"/>
        <v>9.4134907366338005E-2</v>
      </c>
      <c r="L62" s="4">
        <f t="shared" si="10"/>
        <v>9.4134907366338005E-2</v>
      </c>
      <c r="M62" s="5"/>
    </row>
    <row r="63" spans="1:13" x14ac:dyDescent="0.25">
      <c r="A63" t="s">
        <v>88</v>
      </c>
      <c r="B63" s="1">
        <v>37280</v>
      </c>
      <c r="C63" s="2">
        <f t="shared" si="6"/>
        <v>15.827397260273973</v>
      </c>
      <c r="D63" t="s">
        <v>22</v>
      </c>
      <c r="E63" s="2">
        <v>35.799999999999997</v>
      </c>
      <c r="F63" s="2">
        <v>39.299999999999997</v>
      </c>
      <c r="G63">
        <v>164</v>
      </c>
      <c r="H63">
        <v>193</v>
      </c>
      <c r="I63" s="4">
        <f t="shared" si="7"/>
        <v>1.0977653631284916</v>
      </c>
      <c r="J63" s="4">
        <f t="shared" si="8"/>
        <v>1.1768292682926829</v>
      </c>
      <c r="K63" s="4">
        <f t="shared" si="9"/>
        <v>7.9063905164191262E-2</v>
      </c>
      <c r="L63" s="4">
        <f t="shared" si="10"/>
        <v>7.9063905164191262E-2</v>
      </c>
      <c r="M63" s="5"/>
    </row>
    <row r="64" spans="1:13" x14ac:dyDescent="0.25">
      <c r="A64" t="s">
        <v>89</v>
      </c>
      <c r="B64" s="1">
        <v>38542</v>
      </c>
      <c r="C64" s="2">
        <f t="shared" si="6"/>
        <v>12.36986301369863</v>
      </c>
      <c r="D64" t="s">
        <v>22</v>
      </c>
      <c r="E64" s="2">
        <v>33.5</v>
      </c>
      <c r="F64" s="2">
        <v>38.9</v>
      </c>
      <c r="G64">
        <v>156</v>
      </c>
      <c r="H64">
        <v>189</v>
      </c>
      <c r="I64" s="4">
        <f t="shared" si="7"/>
        <v>1.1611940298507462</v>
      </c>
      <c r="J64" s="4">
        <f t="shared" si="8"/>
        <v>1.2115384615384615</v>
      </c>
      <c r="K64" s="4">
        <f t="shared" si="9"/>
        <v>5.0344431687715296E-2</v>
      </c>
      <c r="L64" s="4">
        <f t="shared" si="10"/>
        <v>5.0344431687715296E-2</v>
      </c>
      <c r="M64" s="5"/>
    </row>
    <row r="65" spans="1:13" x14ac:dyDescent="0.25">
      <c r="A65" t="s">
        <v>90</v>
      </c>
      <c r="B65" s="1">
        <v>36097</v>
      </c>
      <c r="C65" s="2">
        <f t="shared" si="6"/>
        <v>19.068493150684933</v>
      </c>
      <c r="D65" t="s">
        <v>23</v>
      </c>
      <c r="E65" s="2">
        <v>35.200000000000003</v>
      </c>
      <c r="F65" s="2">
        <v>44.1</v>
      </c>
      <c r="G65">
        <v>187</v>
      </c>
      <c r="H65">
        <v>218</v>
      </c>
      <c r="I65" s="4">
        <f t="shared" si="7"/>
        <v>1.2528409090909089</v>
      </c>
      <c r="J65" s="4">
        <f t="shared" si="8"/>
        <v>1.1657754010695187</v>
      </c>
      <c r="K65" s="4">
        <f t="shared" si="9"/>
        <v>-8.7065508021390237E-2</v>
      </c>
      <c r="L65" s="4">
        <f t="shared" si="10"/>
        <v>8.7065508021390237E-2</v>
      </c>
      <c r="M65" s="5"/>
    </row>
    <row r="66" spans="1:13" x14ac:dyDescent="0.25">
      <c r="A66" t="s">
        <v>91</v>
      </c>
      <c r="B66" s="1">
        <v>36615</v>
      </c>
      <c r="C66" s="2">
        <f t="shared" si="6"/>
        <v>17.649315068493152</v>
      </c>
      <c r="D66" t="s">
        <v>22</v>
      </c>
      <c r="E66" s="2">
        <v>30.4</v>
      </c>
      <c r="F66" s="2">
        <v>33.299999999999997</v>
      </c>
      <c r="G66">
        <v>165</v>
      </c>
      <c r="H66">
        <v>190</v>
      </c>
      <c r="I66" s="4">
        <f t="shared" si="7"/>
        <v>1.0953947368421053</v>
      </c>
      <c r="J66" s="4">
        <f t="shared" si="8"/>
        <v>1.1515151515151516</v>
      </c>
      <c r="K66" s="4">
        <f t="shared" si="9"/>
        <v>5.6120414673046293E-2</v>
      </c>
      <c r="L66" s="4">
        <f t="shared" si="10"/>
        <v>5.6120414673046293E-2</v>
      </c>
      <c r="M66" s="5"/>
    </row>
    <row r="67" spans="1:13" x14ac:dyDescent="0.25">
      <c r="A67" t="s">
        <v>92</v>
      </c>
      <c r="B67" s="1">
        <v>39651</v>
      </c>
      <c r="C67" s="2">
        <f t="shared" ref="C67:C86" si="11">($B$1-B67)/365</f>
        <v>9.331506849315069</v>
      </c>
      <c r="D67" t="s">
        <v>22</v>
      </c>
      <c r="E67" s="2">
        <v>28.1</v>
      </c>
      <c r="F67" s="2">
        <v>27.4</v>
      </c>
      <c r="G67">
        <v>113</v>
      </c>
      <c r="H67">
        <v>130</v>
      </c>
      <c r="I67" s="4">
        <f t="shared" ref="I67:I86" si="12">F67/E67</f>
        <v>0.97508896797153011</v>
      </c>
      <c r="J67" s="4">
        <f t="shared" ref="J67:J86" si="13">H67/G67</f>
        <v>1.1504424778761062</v>
      </c>
      <c r="K67" s="4">
        <f t="shared" ref="K67:K86" si="14">J67-I67</f>
        <v>0.1753535099045761</v>
      </c>
      <c r="L67" s="4">
        <f t="shared" ref="L67:L86" si="15">ABS(K67)</f>
        <v>0.1753535099045761</v>
      </c>
      <c r="M67" s="5" t="s">
        <v>17</v>
      </c>
    </row>
    <row r="68" spans="1:13" x14ac:dyDescent="0.25">
      <c r="A68" t="s">
        <v>93</v>
      </c>
      <c r="B68" s="1">
        <v>39128</v>
      </c>
      <c r="C68" s="2">
        <f t="shared" si="11"/>
        <v>10.764383561643836</v>
      </c>
      <c r="D68" t="s">
        <v>22</v>
      </c>
      <c r="E68" s="2">
        <v>24.5</v>
      </c>
      <c r="F68" s="2">
        <v>37.9</v>
      </c>
      <c r="G68">
        <v>122</v>
      </c>
      <c r="H68">
        <v>162</v>
      </c>
      <c r="I68" s="4">
        <f t="shared" si="12"/>
        <v>1.546938775510204</v>
      </c>
      <c r="J68" s="4">
        <f t="shared" si="13"/>
        <v>1.3278688524590163</v>
      </c>
      <c r="K68" s="4">
        <f t="shared" si="14"/>
        <v>-0.21906992305118766</v>
      </c>
      <c r="L68" s="4">
        <f t="shared" si="15"/>
        <v>0.21906992305118766</v>
      </c>
      <c r="M68" s="5"/>
    </row>
    <row r="69" spans="1:13" x14ac:dyDescent="0.25">
      <c r="A69" t="s">
        <v>94</v>
      </c>
      <c r="B69" s="1">
        <v>39643</v>
      </c>
      <c r="C69" s="2">
        <f t="shared" si="11"/>
        <v>9.3534246575342461</v>
      </c>
      <c r="D69" t="s">
        <v>22</v>
      </c>
      <c r="E69" s="2">
        <v>24.5</v>
      </c>
      <c r="F69" s="2">
        <v>29.8</v>
      </c>
      <c r="G69">
        <v>102</v>
      </c>
      <c r="H69">
        <v>130</v>
      </c>
      <c r="I69" s="4">
        <f t="shared" si="12"/>
        <v>1.2163265306122448</v>
      </c>
      <c r="J69" s="4">
        <f t="shared" si="13"/>
        <v>1.2745098039215685</v>
      </c>
      <c r="K69" s="4">
        <f t="shared" si="14"/>
        <v>5.8183273309323713E-2</v>
      </c>
      <c r="L69" s="4">
        <f t="shared" si="15"/>
        <v>5.8183273309323713E-2</v>
      </c>
      <c r="M69" s="5"/>
    </row>
    <row r="70" spans="1:13" x14ac:dyDescent="0.25">
      <c r="A70" t="s">
        <v>95</v>
      </c>
      <c r="B70" s="1">
        <v>38684</v>
      </c>
      <c r="C70" s="2">
        <f t="shared" si="11"/>
        <v>11.980821917808219</v>
      </c>
      <c r="D70" t="s">
        <v>22</v>
      </c>
      <c r="E70" s="2">
        <v>25.4</v>
      </c>
      <c r="F70" s="2">
        <v>29.7</v>
      </c>
      <c r="G70">
        <v>105</v>
      </c>
      <c r="H70">
        <v>138</v>
      </c>
      <c r="I70" s="4">
        <f t="shared" si="12"/>
        <v>1.1692913385826773</v>
      </c>
      <c r="J70" s="4">
        <f t="shared" si="13"/>
        <v>1.3142857142857143</v>
      </c>
      <c r="K70" s="4">
        <f t="shared" si="14"/>
        <v>0.14499437570303697</v>
      </c>
      <c r="L70" s="4">
        <f t="shared" si="15"/>
        <v>0.14499437570303697</v>
      </c>
      <c r="M70" s="5"/>
    </row>
    <row r="71" spans="1:13" x14ac:dyDescent="0.25">
      <c r="A71" t="s">
        <v>96</v>
      </c>
      <c r="B71" s="1">
        <v>37643</v>
      </c>
      <c r="C71" s="2">
        <f t="shared" si="11"/>
        <v>14.832876712328767</v>
      </c>
      <c r="D71" t="s">
        <v>22</v>
      </c>
      <c r="E71" s="2">
        <v>29.2</v>
      </c>
      <c r="F71" s="2">
        <v>33.799999999999997</v>
      </c>
      <c r="G71">
        <v>117</v>
      </c>
      <c r="H71">
        <v>147</v>
      </c>
      <c r="I71" s="4">
        <f t="shared" si="12"/>
        <v>1.1575342465753424</v>
      </c>
      <c r="J71" s="4">
        <f t="shared" si="13"/>
        <v>1.2564102564102564</v>
      </c>
      <c r="K71" s="4">
        <f t="shared" si="14"/>
        <v>9.8876009834913958E-2</v>
      </c>
      <c r="L71" s="4">
        <f t="shared" si="15"/>
        <v>9.8876009834913958E-2</v>
      </c>
      <c r="M71" s="5" t="s">
        <v>18</v>
      </c>
    </row>
    <row r="72" spans="1:13" x14ac:dyDescent="0.25">
      <c r="A72" t="s">
        <v>97</v>
      </c>
      <c r="B72" s="1">
        <v>38325</v>
      </c>
      <c r="C72" s="2">
        <f t="shared" si="11"/>
        <v>12.964383561643835</v>
      </c>
      <c r="D72" t="s">
        <v>22</v>
      </c>
      <c r="E72" s="2">
        <v>22.2</v>
      </c>
      <c r="F72" s="2">
        <v>32.1</v>
      </c>
      <c r="G72">
        <v>128</v>
      </c>
      <c r="H72">
        <v>142</v>
      </c>
      <c r="I72" s="4">
        <f t="shared" si="12"/>
        <v>1.4459459459459461</v>
      </c>
      <c r="J72" s="4">
        <f t="shared" si="13"/>
        <v>1.109375</v>
      </c>
      <c r="K72" s="4">
        <f t="shared" si="14"/>
        <v>-0.33657094594594605</v>
      </c>
      <c r="L72" s="4">
        <f t="shared" si="15"/>
        <v>0.33657094594594605</v>
      </c>
      <c r="M72" s="5"/>
    </row>
    <row r="73" spans="1:13" x14ac:dyDescent="0.25">
      <c r="A73" t="s">
        <v>98</v>
      </c>
      <c r="B73" s="1">
        <v>37872</v>
      </c>
      <c r="C73" s="2">
        <f t="shared" si="11"/>
        <v>14.205479452054794</v>
      </c>
      <c r="D73" t="s">
        <v>22</v>
      </c>
      <c r="E73" s="2">
        <v>29.6</v>
      </c>
      <c r="F73" s="2">
        <v>32.799999999999997</v>
      </c>
      <c r="G73">
        <v>146</v>
      </c>
      <c r="H73">
        <v>160</v>
      </c>
      <c r="I73" s="4">
        <f t="shared" si="12"/>
        <v>1.1081081081081079</v>
      </c>
      <c r="J73" s="4">
        <f t="shared" si="13"/>
        <v>1.095890410958904</v>
      </c>
      <c r="K73" s="4">
        <f t="shared" si="14"/>
        <v>-1.2217697149203843E-2</v>
      </c>
      <c r="L73" s="4">
        <f t="shared" si="15"/>
        <v>1.2217697149203843E-2</v>
      </c>
      <c r="M73" s="5" t="s">
        <v>19</v>
      </c>
    </row>
    <row r="74" spans="1:13" x14ac:dyDescent="0.25">
      <c r="A74" t="s">
        <v>99</v>
      </c>
      <c r="B74" s="1">
        <v>38785</v>
      </c>
      <c r="C74" s="2">
        <f t="shared" si="11"/>
        <v>11.704109589041096</v>
      </c>
      <c r="D74" t="s">
        <v>22</v>
      </c>
      <c r="E74" s="2">
        <v>31.5</v>
      </c>
      <c r="F74" s="2">
        <v>34.700000000000003</v>
      </c>
      <c r="G74">
        <v>105</v>
      </c>
      <c r="H74">
        <v>142</v>
      </c>
      <c r="I74" s="4">
        <f t="shared" si="12"/>
        <v>1.1015873015873017</v>
      </c>
      <c r="J74" s="4">
        <f t="shared" si="13"/>
        <v>1.3523809523809525</v>
      </c>
      <c r="K74" s="4">
        <f t="shared" si="14"/>
        <v>0.25079365079365079</v>
      </c>
      <c r="L74" s="4">
        <f t="shared" si="15"/>
        <v>0.25079365079365079</v>
      </c>
      <c r="M74" s="5" t="s">
        <v>20</v>
      </c>
    </row>
    <row r="75" spans="1:13" x14ac:dyDescent="0.25">
      <c r="A75" t="s">
        <v>100</v>
      </c>
      <c r="B75" s="1">
        <v>37041</v>
      </c>
      <c r="C75" s="2">
        <f t="shared" si="11"/>
        <v>16.482191780821918</v>
      </c>
      <c r="D75" t="s">
        <v>22</v>
      </c>
      <c r="E75" s="2">
        <v>29.8</v>
      </c>
      <c r="F75" s="2">
        <v>29.8</v>
      </c>
      <c r="G75">
        <v>130</v>
      </c>
      <c r="H75">
        <v>167</v>
      </c>
      <c r="I75" s="4">
        <f t="shared" si="12"/>
        <v>1</v>
      </c>
      <c r="J75" s="4">
        <f t="shared" si="13"/>
        <v>1.2846153846153847</v>
      </c>
      <c r="K75" s="4">
        <f t="shared" si="14"/>
        <v>0.28461538461538471</v>
      </c>
      <c r="L75" s="4">
        <f t="shared" si="15"/>
        <v>0.28461538461538471</v>
      </c>
      <c r="M75" s="5"/>
    </row>
    <row r="76" spans="1:13" x14ac:dyDescent="0.25">
      <c r="A76" t="s">
        <v>101</v>
      </c>
      <c r="B76" s="1">
        <v>38183</v>
      </c>
      <c r="C76" s="2">
        <f t="shared" si="11"/>
        <v>13.353424657534246</v>
      </c>
      <c r="D76" t="s">
        <v>23</v>
      </c>
      <c r="E76" s="2">
        <v>37.1</v>
      </c>
      <c r="F76" s="2">
        <v>44.1</v>
      </c>
      <c r="G76">
        <v>154</v>
      </c>
      <c r="H76">
        <v>197</v>
      </c>
      <c r="I76" s="4">
        <f t="shared" si="12"/>
        <v>1.1886792452830188</v>
      </c>
      <c r="J76" s="4">
        <f t="shared" si="13"/>
        <v>1.2792207792207793</v>
      </c>
      <c r="K76" s="4">
        <f t="shared" si="14"/>
        <v>9.0541533937760432E-2</v>
      </c>
      <c r="L76" s="4">
        <f t="shared" si="15"/>
        <v>9.0541533937760432E-2</v>
      </c>
      <c r="M76" s="5"/>
    </row>
    <row r="77" spans="1:13" x14ac:dyDescent="0.25">
      <c r="A77" t="s">
        <v>102</v>
      </c>
      <c r="B77" s="1">
        <v>38730</v>
      </c>
      <c r="C77" s="2">
        <f t="shared" si="11"/>
        <v>11.854794520547944</v>
      </c>
      <c r="D77" t="s">
        <v>22</v>
      </c>
      <c r="E77" s="2">
        <v>33.700000000000003</v>
      </c>
      <c r="F77" s="2">
        <v>39.4</v>
      </c>
      <c r="G77">
        <v>142</v>
      </c>
      <c r="H77">
        <v>188</v>
      </c>
      <c r="I77" s="4">
        <f t="shared" si="12"/>
        <v>1.1691394658753709</v>
      </c>
      <c r="J77" s="4">
        <f t="shared" si="13"/>
        <v>1.323943661971831</v>
      </c>
      <c r="K77" s="4">
        <f t="shared" si="14"/>
        <v>0.15480419609646012</v>
      </c>
      <c r="L77" s="4">
        <f t="shared" si="15"/>
        <v>0.15480419609646012</v>
      </c>
      <c r="M77" s="5"/>
    </row>
    <row r="78" spans="1:13" x14ac:dyDescent="0.25">
      <c r="A78" t="s">
        <v>103</v>
      </c>
      <c r="B78" s="1">
        <v>38332</v>
      </c>
      <c r="C78" s="2">
        <f t="shared" si="11"/>
        <v>12.945205479452055</v>
      </c>
      <c r="D78" t="s">
        <v>22</v>
      </c>
      <c r="E78" s="2">
        <v>33.299999999999997</v>
      </c>
      <c r="F78" s="2">
        <v>39.6</v>
      </c>
      <c r="G78">
        <v>160</v>
      </c>
      <c r="H78">
        <v>190</v>
      </c>
      <c r="I78" s="4">
        <f t="shared" si="12"/>
        <v>1.1891891891891893</v>
      </c>
      <c r="J78" s="4">
        <f t="shared" si="13"/>
        <v>1.1875</v>
      </c>
      <c r="K78" s="4">
        <f t="shared" si="14"/>
        <v>-1.6891891891892552E-3</v>
      </c>
      <c r="L78" s="4">
        <f t="shared" si="15"/>
        <v>1.6891891891892552E-3</v>
      </c>
      <c r="M78" s="5"/>
    </row>
    <row r="79" spans="1:13" x14ac:dyDescent="0.25">
      <c r="A79" t="s">
        <v>104</v>
      </c>
      <c r="B79" s="1">
        <v>37559</v>
      </c>
      <c r="C79" s="2">
        <f t="shared" si="11"/>
        <v>15.063013698630137</v>
      </c>
      <c r="D79" t="s">
        <v>22</v>
      </c>
      <c r="E79" s="2">
        <v>29.3</v>
      </c>
      <c r="F79" s="2">
        <v>36.700000000000003</v>
      </c>
      <c r="G79">
        <v>133</v>
      </c>
      <c r="H79">
        <v>171</v>
      </c>
      <c r="I79" s="4">
        <f t="shared" si="12"/>
        <v>1.2525597269624573</v>
      </c>
      <c r="J79" s="4">
        <f t="shared" si="13"/>
        <v>1.2857142857142858</v>
      </c>
      <c r="K79" s="4">
        <f t="shared" si="14"/>
        <v>3.3154558751828489E-2</v>
      </c>
      <c r="L79" s="4">
        <f t="shared" si="15"/>
        <v>3.3154558751828489E-2</v>
      </c>
      <c r="M79" s="5"/>
    </row>
    <row r="80" spans="1:13" x14ac:dyDescent="0.25">
      <c r="A80" t="s">
        <v>105</v>
      </c>
      <c r="B80" s="1">
        <v>38762</v>
      </c>
      <c r="C80" s="2">
        <f t="shared" si="11"/>
        <v>11.767123287671232</v>
      </c>
      <c r="D80" t="s">
        <v>22</v>
      </c>
      <c r="E80" s="2">
        <v>21.8</v>
      </c>
      <c r="F80" s="2">
        <v>31</v>
      </c>
      <c r="G80">
        <v>122</v>
      </c>
      <c r="H80">
        <v>145</v>
      </c>
      <c r="I80" s="4">
        <f t="shared" si="12"/>
        <v>1.4220183486238531</v>
      </c>
      <c r="J80" s="4">
        <f t="shared" si="13"/>
        <v>1.1885245901639345</v>
      </c>
      <c r="K80" s="4">
        <f t="shared" si="14"/>
        <v>-0.2334937584599186</v>
      </c>
      <c r="L80" s="4">
        <f t="shared" si="15"/>
        <v>0.2334937584599186</v>
      </c>
      <c r="M80" s="5"/>
    </row>
    <row r="81" spans="1:14" x14ac:dyDescent="0.25">
      <c r="A81" t="s">
        <v>106</v>
      </c>
      <c r="B81" s="1">
        <v>40196</v>
      </c>
      <c r="C81" s="2">
        <f t="shared" si="11"/>
        <v>7.838356164383562</v>
      </c>
      <c r="D81" t="s">
        <v>22</v>
      </c>
      <c r="E81" s="2">
        <v>22.1</v>
      </c>
      <c r="F81" s="2">
        <v>26.2</v>
      </c>
      <c r="G81">
        <v>97</v>
      </c>
      <c r="H81">
        <v>131</v>
      </c>
      <c r="I81" s="4">
        <f t="shared" si="12"/>
        <v>1.18552036199095</v>
      </c>
      <c r="J81" s="4">
        <f t="shared" si="13"/>
        <v>1.3505154639175259</v>
      </c>
      <c r="K81" s="4">
        <f t="shared" si="14"/>
        <v>0.16499510192657585</v>
      </c>
      <c r="L81" s="4">
        <f t="shared" si="15"/>
        <v>0.16499510192657585</v>
      </c>
      <c r="M81" s="5" t="s">
        <v>21</v>
      </c>
    </row>
    <row r="82" spans="1:14" x14ac:dyDescent="0.25">
      <c r="A82" t="s">
        <v>107</v>
      </c>
      <c r="B82" s="1">
        <v>38768</v>
      </c>
      <c r="C82" s="2">
        <f t="shared" si="11"/>
        <v>11.75068493150685</v>
      </c>
      <c r="D82" t="s">
        <v>22</v>
      </c>
      <c r="E82" s="2">
        <v>32.299999999999997</v>
      </c>
      <c r="F82" s="2">
        <v>38.299999999999997</v>
      </c>
      <c r="G82">
        <v>130</v>
      </c>
      <c r="H82">
        <v>161</v>
      </c>
      <c r="I82" s="4">
        <f t="shared" si="12"/>
        <v>1.1857585139318885</v>
      </c>
      <c r="J82" s="4">
        <f t="shared" si="13"/>
        <v>1.2384615384615385</v>
      </c>
      <c r="K82" s="4">
        <f t="shared" si="14"/>
        <v>5.2703024529650033E-2</v>
      </c>
      <c r="L82" s="4">
        <f t="shared" si="15"/>
        <v>5.2703024529650033E-2</v>
      </c>
      <c r="M82" s="5"/>
    </row>
    <row r="83" spans="1:14" x14ac:dyDescent="0.25">
      <c r="A83" t="s">
        <v>108</v>
      </c>
      <c r="B83" s="1">
        <v>39026</v>
      </c>
      <c r="C83" s="2">
        <f t="shared" si="11"/>
        <v>11.043835616438356</v>
      </c>
      <c r="D83" t="s">
        <v>22</v>
      </c>
      <c r="E83" s="2">
        <v>38.299999999999997</v>
      </c>
      <c r="F83" s="2">
        <v>37.6</v>
      </c>
      <c r="G83">
        <v>166</v>
      </c>
      <c r="H83">
        <v>175</v>
      </c>
      <c r="I83" s="4">
        <f t="shared" si="12"/>
        <v>0.98172323759791136</v>
      </c>
      <c r="J83" s="4">
        <f t="shared" si="13"/>
        <v>1.0542168674698795</v>
      </c>
      <c r="K83" s="4">
        <f t="shared" si="14"/>
        <v>7.2493629871968168E-2</v>
      </c>
      <c r="L83" s="4">
        <f t="shared" si="15"/>
        <v>7.2493629871968168E-2</v>
      </c>
      <c r="M83" s="5"/>
    </row>
    <row r="84" spans="1:14" x14ac:dyDescent="0.25">
      <c r="A84" t="s">
        <v>109</v>
      </c>
      <c r="B84" s="1">
        <v>38145</v>
      </c>
      <c r="C84" s="2">
        <f t="shared" si="11"/>
        <v>13.457534246575342</v>
      </c>
      <c r="D84" t="s">
        <v>22</v>
      </c>
      <c r="E84" s="2">
        <v>28.2</v>
      </c>
      <c r="F84" s="2">
        <v>34</v>
      </c>
      <c r="G84">
        <v>132</v>
      </c>
      <c r="H84">
        <v>175</v>
      </c>
      <c r="I84" s="4">
        <f t="shared" si="12"/>
        <v>1.2056737588652482</v>
      </c>
      <c r="J84" s="4">
        <f t="shared" si="13"/>
        <v>1.3257575757575757</v>
      </c>
      <c r="K84" s="4">
        <f t="shared" si="14"/>
        <v>0.1200838168923275</v>
      </c>
      <c r="L84" s="4">
        <f t="shared" si="15"/>
        <v>0.1200838168923275</v>
      </c>
      <c r="M84" s="5"/>
    </row>
    <row r="85" spans="1:14" x14ac:dyDescent="0.25">
      <c r="A85" t="s">
        <v>110</v>
      </c>
      <c r="B85" s="1">
        <v>38752</v>
      </c>
      <c r="C85" s="2">
        <f t="shared" si="11"/>
        <v>11.794520547945206</v>
      </c>
      <c r="D85" t="s">
        <v>22</v>
      </c>
      <c r="E85" s="2">
        <v>31.4</v>
      </c>
      <c r="F85" s="2">
        <v>40</v>
      </c>
      <c r="G85">
        <v>137</v>
      </c>
      <c r="H85">
        <v>180</v>
      </c>
      <c r="I85" s="4">
        <f t="shared" si="12"/>
        <v>1.2738853503184715</v>
      </c>
      <c r="J85" s="4">
        <f t="shared" si="13"/>
        <v>1.3138686131386861</v>
      </c>
      <c r="K85" s="4">
        <f t="shared" si="14"/>
        <v>3.9983262820214582E-2</v>
      </c>
      <c r="L85" s="4">
        <f t="shared" si="15"/>
        <v>3.9983262820214582E-2</v>
      </c>
      <c r="M85" s="5"/>
    </row>
    <row r="86" spans="1:14" x14ac:dyDescent="0.25">
      <c r="A86" t="s">
        <v>111</v>
      </c>
      <c r="B86" s="1">
        <v>36312</v>
      </c>
      <c r="C86" s="2">
        <f t="shared" si="11"/>
        <v>18.479452054794521</v>
      </c>
      <c r="D86" t="s">
        <v>22</v>
      </c>
      <c r="E86" s="2">
        <v>33.700000000000003</v>
      </c>
      <c r="F86" s="2">
        <v>46.2</v>
      </c>
      <c r="G86">
        <v>163</v>
      </c>
      <c r="H86">
        <v>195</v>
      </c>
      <c r="I86" s="4">
        <f t="shared" si="12"/>
        <v>1.370919881305638</v>
      </c>
      <c r="J86" s="4">
        <f t="shared" si="13"/>
        <v>1.196319018404908</v>
      </c>
      <c r="K86" s="4">
        <f t="shared" si="14"/>
        <v>-0.17460086290073007</v>
      </c>
      <c r="L86" s="4">
        <f t="shared" si="15"/>
        <v>0.17460086290073007</v>
      </c>
      <c r="M86" s="5"/>
    </row>
    <row r="87" spans="1:14" x14ac:dyDescent="0.25">
      <c r="B87" s="7" t="s">
        <v>26</v>
      </c>
      <c r="C87" s="8">
        <f>AVERAGE(C3:C86)</f>
        <v>12.20988258317025</v>
      </c>
      <c r="D87" s="8"/>
      <c r="E87" s="8">
        <f t="shared" ref="E87:L87" si="16">AVERAGE(E3:E86)</f>
        <v>27.700000000000003</v>
      </c>
      <c r="F87" s="8">
        <f t="shared" si="16"/>
        <v>32.665476190476184</v>
      </c>
      <c r="G87" s="8">
        <f t="shared" si="16"/>
        <v>129.3095238095238</v>
      </c>
      <c r="H87" s="8">
        <f t="shared" si="16"/>
        <v>157.07142857142858</v>
      </c>
      <c r="I87" s="8">
        <f t="shared" si="16"/>
        <v>1.2002128844472253</v>
      </c>
      <c r="J87" s="8">
        <f t="shared" si="16"/>
        <v>1.2214461400071845</v>
      </c>
      <c r="K87" s="9">
        <f t="shared" si="16"/>
        <v>2.1233255559958926E-2</v>
      </c>
      <c r="L87" s="9">
        <f t="shared" si="16"/>
        <v>0.1575712850120371</v>
      </c>
      <c r="M87" s="9">
        <f>L87/L88</f>
        <v>1.0024788512803013</v>
      </c>
      <c r="N87" s="10">
        <v>0.95</v>
      </c>
    </row>
    <row r="88" spans="1:14" x14ac:dyDescent="0.25">
      <c r="B88" s="7" t="s">
        <v>27</v>
      </c>
      <c r="C88" s="8">
        <f>STDEVA(C3:C86)</f>
        <v>3.1094025729553123</v>
      </c>
      <c r="D88" s="8"/>
      <c r="E88" s="8">
        <f t="shared" ref="E88:L88" si="17">STDEVA(E3:E86)</f>
        <v>7.109911629091755</v>
      </c>
      <c r="F88" s="8">
        <f t="shared" si="17"/>
        <v>7.3966370418959375</v>
      </c>
      <c r="G88" s="8">
        <f t="shared" si="17"/>
        <v>32.949020933760728</v>
      </c>
      <c r="H88" s="8">
        <f t="shared" si="17"/>
        <v>38.141393797633576</v>
      </c>
      <c r="I88" s="8">
        <f t="shared" si="17"/>
        <v>0.19285687590936576</v>
      </c>
      <c r="J88" s="8">
        <f t="shared" si="17"/>
        <v>9.492383599782378E-2</v>
      </c>
      <c r="K88" s="9">
        <f t="shared" si="17"/>
        <v>0.22221080205263477</v>
      </c>
      <c r="L88" s="9">
        <f t="shared" si="17"/>
        <v>0.15718165506513901</v>
      </c>
      <c r="M88" s="7"/>
      <c r="N88" s="7"/>
    </row>
  </sheetData>
  <sortState ref="C3:C10">
    <sortCondition ref="C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/>
  </sheetViews>
  <sheetFormatPr defaultRowHeight="15" x14ac:dyDescent="0.25"/>
  <cols>
    <col min="3" max="3" width="9.7109375" bestFit="1" customWidth="1"/>
  </cols>
  <sheetData>
    <row r="1" spans="1:12" x14ac:dyDescent="0.25">
      <c r="A1" s="5"/>
      <c r="B1" s="11" t="s">
        <v>112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 t="s">
        <v>0</v>
      </c>
      <c r="B2" s="5" t="s">
        <v>1</v>
      </c>
      <c r="C2" s="5" t="s">
        <v>10</v>
      </c>
      <c r="D2" s="5" t="s">
        <v>2</v>
      </c>
      <c r="E2" s="5" t="s">
        <v>5</v>
      </c>
      <c r="F2" s="5" t="s">
        <v>6</v>
      </c>
      <c r="G2" s="5" t="s">
        <v>11</v>
      </c>
      <c r="I2" s="5"/>
      <c r="K2" s="5"/>
      <c r="L2" s="5"/>
    </row>
    <row r="3" spans="1:12" x14ac:dyDescent="0.25">
      <c r="A3" s="12" t="s">
        <v>113</v>
      </c>
      <c r="C3" t="e">
        <f>($B$1-B3)/365</f>
        <v>#VALUE!</v>
      </c>
      <c r="G3" t="e">
        <f>F3/E3</f>
        <v>#DIV/0!</v>
      </c>
    </row>
    <row r="4" spans="1:12" x14ac:dyDescent="0.25">
      <c r="B4" s="12" t="s">
        <v>114</v>
      </c>
      <c r="C4" t="e">
        <f t="shared" ref="C4:C50" si="0">($B$1-B4)/365</f>
        <v>#VALUE!</v>
      </c>
      <c r="G4" t="e">
        <f t="shared" ref="G4:G50" si="1">F4/E4</f>
        <v>#DIV/0!</v>
      </c>
    </row>
    <row r="5" spans="1:12" x14ac:dyDescent="0.25">
      <c r="C5" t="e">
        <f t="shared" si="0"/>
        <v>#VALUE!</v>
      </c>
      <c r="G5" t="e">
        <f t="shared" si="1"/>
        <v>#DIV/0!</v>
      </c>
    </row>
    <row r="6" spans="1:12" x14ac:dyDescent="0.25">
      <c r="C6" t="e">
        <f t="shared" si="0"/>
        <v>#VALUE!</v>
      </c>
      <c r="G6" t="e">
        <f t="shared" si="1"/>
        <v>#DIV/0!</v>
      </c>
    </row>
    <row r="7" spans="1:12" x14ac:dyDescent="0.25">
      <c r="C7" t="e">
        <f t="shared" si="0"/>
        <v>#VALUE!</v>
      </c>
      <c r="G7" t="e">
        <f t="shared" si="1"/>
        <v>#DIV/0!</v>
      </c>
    </row>
    <row r="8" spans="1:12" x14ac:dyDescent="0.25">
      <c r="C8" t="e">
        <f t="shared" si="0"/>
        <v>#VALUE!</v>
      </c>
      <c r="G8" t="e">
        <f t="shared" si="1"/>
        <v>#DIV/0!</v>
      </c>
    </row>
    <row r="9" spans="1:12" x14ac:dyDescent="0.25">
      <c r="C9" t="e">
        <f t="shared" si="0"/>
        <v>#VALUE!</v>
      </c>
      <c r="G9" t="e">
        <f t="shared" si="1"/>
        <v>#DIV/0!</v>
      </c>
    </row>
    <row r="10" spans="1:12" x14ac:dyDescent="0.25">
      <c r="C10" t="e">
        <f t="shared" si="0"/>
        <v>#VALUE!</v>
      </c>
      <c r="G10" t="e">
        <f t="shared" si="1"/>
        <v>#DIV/0!</v>
      </c>
    </row>
    <row r="11" spans="1:12" x14ac:dyDescent="0.25">
      <c r="C11" t="e">
        <f t="shared" si="0"/>
        <v>#VALUE!</v>
      </c>
      <c r="G11" t="e">
        <f t="shared" si="1"/>
        <v>#DIV/0!</v>
      </c>
    </row>
    <row r="12" spans="1:12" x14ac:dyDescent="0.25">
      <c r="C12" t="e">
        <f t="shared" si="0"/>
        <v>#VALUE!</v>
      </c>
      <c r="G12" t="e">
        <f t="shared" si="1"/>
        <v>#DIV/0!</v>
      </c>
    </row>
    <row r="13" spans="1:12" x14ac:dyDescent="0.25">
      <c r="C13" t="e">
        <f t="shared" si="0"/>
        <v>#VALUE!</v>
      </c>
      <c r="G13" t="e">
        <f t="shared" si="1"/>
        <v>#DIV/0!</v>
      </c>
    </row>
    <row r="14" spans="1:12" x14ac:dyDescent="0.25">
      <c r="C14" t="e">
        <f t="shared" si="0"/>
        <v>#VALUE!</v>
      </c>
      <c r="G14" t="e">
        <f t="shared" si="1"/>
        <v>#DIV/0!</v>
      </c>
    </row>
    <row r="15" spans="1:12" x14ac:dyDescent="0.25">
      <c r="C15" t="e">
        <f t="shared" si="0"/>
        <v>#VALUE!</v>
      </c>
      <c r="G15" t="e">
        <f t="shared" si="1"/>
        <v>#DIV/0!</v>
      </c>
    </row>
    <row r="16" spans="1:12" x14ac:dyDescent="0.25">
      <c r="C16" t="e">
        <f t="shared" si="0"/>
        <v>#VALUE!</v>
      </c>
      <c r="G16" t="e">
        <f t="shared" si="1"/>
        <v>#DIV/0!</v>
      </c>
    </row>
    <row r="17" spans="3:7" x14ac:dyDescent="0.25">
      <c r="C17" t="e">
        <f t="shared" si="0"/>
        <v>#VALUE!</v>
      </c>
      <c r="G17" t="e">
        <f t="shared" si="1"/>
        <v>#DIV/0!</v>
      </c>
    </row>
    <row r="18" spans="3:7" x14ac:dyDescent="0.25">
      <c r="C18" t="e">
        <f t="shared" si="0"/>
        <v>#VALUE!</v>
      </c>
      <c r="G18" t="e">
        <f t="shared" si="1"/>
        <v>#DIV/0!</v>
      </c>
    </row>
    <row r="19" spans="3:7" x14ac:dyDescent="0.25">
      <c r="C19" t="e">
        <f t="shared" si="0"/>
        <v>#VALUE!</v>
      </c>
      <c r="G19" t="e">
        <f t="shared" si="1"/>
        <v>#DIV/0!</v>
      </c>
    </row>
    <row r="20" spans="3:7" x14ac:dyDescent="0.25">
      <c r="C20" t="e">
        <f t="shared" si="0"/>
        <v>#VALUE!</v>
      </c>
      <c r="G20" t="e">
        <f t="shared" si="1"/>
        <v>#DIV/0!</v>
      </c>
    </row>
    <row r="21" spans="3:7" x14ac:dyDescent="0.25">
      <c r="C21" t="e">
        <f t="shared" si="0"/>
        <v>#VALUE!</v>
      </c>
      <c r="G21" t="e">
        <f t="shared" si="1"/>
        <v>#DIV/0!</v>
      </c>
    </row>
    <row r="22" spans="3:7" x14ac:dyDescent="0.25">
      <c r="C22" t="e">
        <f t="shared" si="0"/>
        <v>#VALUE!</v>
      </c>
      <c r="G22" t="e">
        <f t="shared" si="1"/>
        <v>#DIV/0!</v>
      </c>
    </row>
    <row r="23" spans="3:7" x14ac:dyDescent="0.25">
      <c r="C23" t="e">
        <f t="shared" si="0"/>
        <v>#VALUE!</v>
      </c>
      <c r="G23" t="e">
        <f t="shared" si="1"/>
        <v>#DIV/0!</v>
      </c>
    </row>
    <row r="24" spans="3:7" x14ac:dyDescent="0.25">
      <c r="C24" t="e">
        <f t="shared" si="0"/>
        <v>#VALUE!</v>
      </c>
      <c r="G24" t="e">
        <f t="shared" si="1"/>
        <v>#DIV/0!</v>
      </c>
    </row>
    <row r="25" spans="3:7" x14ac:dyDescent="0.25">
      <c r="C25" t="e">
        <f t="shared" si="0"/>
        <v>#VALUE!</v>
      </c>
      <c r="G25" t="e">
        <f t="shared" si="1"/>
        <v>#DIV/0!</v>
      </c>
    </row>
    <row r="26" spans="3:7" x14ac:dyDescent="0.25">
      <c r="C26" t="e">
        <f t="shared" si="0"/>
        <v>#VALUE!</v>
      </c>
      <c r="G26" t="e">
        <f t="shared" si="1"/>
        <v>#DIV/0!</v>
      </c>
    </row>
    <row r="27" spans="3:7" x14ac:dyDescent="0.25">
      <c r="C27" t="e">
        <f t="shared" si="0"/>
        <v>#VALUE!</v>
      </c>
      <c r="G27" t="e">
        <f t="shared" si="1"/>
        <v>#DIV/0!</v>
      </c>
    </row>
    <row r="28" spans="3:7" x14ac:dyDescent="0.25">
      <c r="C28" t="e">
        <f t="shared" si="0"/>
        <v>#VALUE!</v>
      </c>
      <c r="G28" t="e">
        <f t="shared" si="1"/>
        <v>#DIV/0!</v>
      </c>
    </row>
    <row r="29" spans="3:7" x14ac:dyDescent="0.25">
      <c r="C29" t="e">
        <f t="shared" si="0"/>
        <v>#VALUE!</v>
      </c>
      <c r="G29" t="e">
        <f t="shared" si="1"/>
        <v>#DIV/0!</v>
      </c>
    </row>
    <row r="30" spans="3:7" x14ac:dyDescent="0.25">
      <c r="C30" t="e">
        <f t="shared" si="0"/>
        <v>#VALUE!</v>
      </c>
      <c r="G30" t="e">
        <f t="shared" si="1"/>
        <v>#DIV/0!</v>
      </c>
    </row>
    <row r="31" spans="3:7" x14ac:dyDescent="0.25">
      <c r="C31" t="e">
        <f t="shared" si="0"/>
        <v>#VALUE!</v>
      </c>
      <c r="G31" t="e">
        <f t="shared" si="1"/>
        <v>#DIV/0!</v>
      </c>
    </row>
    <row r="32" spans="3:7" x14ac:dyDescent="0.25">
      <c r="C32" t="e">
        <f t="shared" si="0"/>
        <v>#VALUE!</v>
      </c>
      <c r="G32" t="e">
        <f t="shared" si="1"/>
        <v>#DIV/0!</v>
      </c>
    </row>
    <row r="33" spans="3:7" x14ac:dyDescent="0.25">
      <c r="C33" t="e">
        <f t="shared" si="0"/>
        <v>#VALUE!</v>
      </c>
      <c r="G33" t="e">
        <f t="shared" si="1"/>
        <v>#DIV/0!</v>
      </c>
    </row>
    <row r="34" spans="3:7" x14ac:dyDescent="0.25">
      <c r="C34" t="e">
        <f t="shared" si="0"/>
        <v>#VALUE!</v>
      </c>
      <c r="G34" t="e">
        <f t="shared" si="1"/>
        <v>#DIV/0!</v>
      </c>
    </row>
    <row r="35" spans="3:7" x14ac:dyDescent="0.25">
      <c r="C35" t="e">
        <f t="shared" si="0"/>
        <v>#VALUE!</v>
      </c>
      <c r="G35" t="e">
        <f t="shared" si="1"/>
        <v>#DIV/0!</v>
      </c>
    </row>
    <row r="36" spans="3:7" x14ac:dyDescent="0.25">
      <c r="C36" t="e">
        <f t="shared" si="0"/>
        <v>#VALUE!</v>
      </c>
      <c r="G36" t="e">
        <f t="shared" si="1"/>
        <v>#DIV/0!</v>
      </c>
    </row>
    <row r="37" spans="3:7" x14ac:dyDescent="0.25">
      <c r="C37" t="e">
        <f t="shared" si="0"/>
        <v>#VALUE!</v>
      </c>
      <c r="G37" t="e">
        <f t="shared" si="1"/>
        <v>#DIV/0!</v>
      </c>
    </row>
    <row r="38" spans="3:7" x14ac:dyDescent="0.25">
      <c r="C38" t="e">
        <f t="shared" si="0"/>
        <v>#VALUE!</v>
      </c>
      <c r="G38" t="e">
        <f t="shared" si="1"/>
        <v>#DIV/0!</v>
      </c>
    </row>
    <row r="39" spans="3:7" x14ac:dyDescent="0.25">
      <c r="C39" t="e">
        <f t="shared" si="0"/>
        <v>#VALUE!</v>
      </c>
      <c r="G39" t="e">
        <f t="shared" si="1"/>
        <v>#DIV/0!</v>
      </c>
    </row>
    <row r="40" spans="3:7" x14ac:dyDescent="0.25">
      <c r="C40" t="e">
        <f t="shared" si="0"/>
        <v>#VALUE!</v>
      </c>
      <c r="G40" t="e">
        <f t="shared" si="1"/>
        <v>#DIV/0!</v>
      </c>
    </row>
    <row r="41" spans="3:7" x14ac:dyDescent="0.25">
      <c r="C41" t="e">
        <f t="shared" si="0"/>
        <v>#VALUE!</v>
      </c>
      <c r="G41" t="e">
        <f t="shared" si="1"/>
        <v>#DIV/0!</v>
      </c>
    </row>
    <row r="42" spans="3:7" x14ac:dyDescent="0.25">
      <c r="C42" t="e">
        <f t="shared" si="0"/>
        <v>#VALUE!</v>
      </c>
      <c r="G42" t="e">
        <f t="shared" si="1"/>
        <v>#DIV/0!</v>
      </c>
    </row>
    <row r="43" spans="3:7" x14ac:dyDescent="0.25">
      <c r="C43" t="e">
        <f t="shared" si="0"/>
        <v>#VALUE!</v>
      </c>
      <c r="G43" t="e">
        <f t="shared" si="1"/>
        <v>#DIV/0!</v>
      </c>
    </row>
    <row r="44" spans="3:7" x14ac:dyDescent="0.25">
      <c r="C44" t="e">
        <f t="shared" si="0"/>
        <v>#VALUE!</v>
      </c>
      <c r="G44" t="e">
        <f t="shared" si="1"/>
        <v>#DIV/0!</v>
      </c>
    </row>
    <row r="45" spans="3:7" x14ac:dyDescent="0.25">
      <c r="C45" t="e">
        <f t="shared" si="0"/>
        <v>#VALUE!</v>
      </c>
      <c r="G45" t="e">
        <f t="shared" si="1"/>
        <v>#DIV/0!</v>
      </c>
    </row>
    <row r="46" spans="3:7" x14ac:dyDescent="0.25">
      <c r="C46" t="e">
        <f t="shared" si="0"/>
        <v>#VALUE!</v>
      </c>
      <c r="G46" t="e">
        <f t="shared" si="1"/>
        <v>#DIV/0!</v>
      </c>
    </row>
    <row r="47" spans="3:7" x14ac:dyDescent="0.25">
      <c r="C47" t="e">
        <f t="shared" si="0"/>
        <v>#VALUE!</v>
      </c>
      <c r="G47" t="e">
        <f t="shared" si="1"/>
        <v>#DIV/0!</v>
      </c>
    </row>
    <row r="48" spans="3:7" x14ac:dyDescent="0.25">
      <c r="C48" t="e">
        <f t="shared" si="0"/>
        <v>#VALUE!</v>
      </c>
      <c r="G48" t="e">
        <f t="shared" si="1"/>
        <v>#DIV/0!</v>
      </c>
    </row>
    <row r="49" spans="3:7" x14ac:dyDescent="0.25">
      <c r="C49" t="e">
        <f t="shared" si="0"/>
        <v>#VALUE!</v>
      </c>
      <c r="G49" t="e">
        <f t="shared" si="1"/>
        <v>#DIV/0!</v>
      </c>
    </row>
    <row r="50" spans="3:7" x14ac:dyDescent="0.25">
      <c r="C50" t="e">
        <f t="shared" si="0"/>
        <v>#VALUE!</v>
      </c>
      <c r="G50" t="e">
        <f t="shared" si="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2017-11-26T10:58:46Z</dcterms:modified>
</cp:coreProperties>
</file>